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подразделы'!#REF!</definedName>
  </definedNames>
  <calcPr fullCalcOnLoad="1"/>
</workbook>
</file>

<file path=xl/sharedStrings.xml><?xml version="1.0" encoding="utf-8"?>
<sst xmlns="http://schemas.openxmlformats.org/spreadsheetml/2006/main" count="771" uniqueCount="343">
  <si>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</si>
  <si>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</si>
  <si>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</si>
  <si>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</si>
  <si>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</si>
  <si>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</si>
  <si>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</si>
  <si>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</si>
  <si>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</si>
  <si>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</si>
  <si>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</si>
  <si>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</si>
  <si>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</si>
  <si>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</si>
  <si>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</si>
  <si>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</si>
  <si>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</si>
  <si>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</si>
  <si>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</si>
  <si>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</si>
  <si>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</si>
  <si>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</si>
  <si>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</si>
  <si>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</si>
  <si>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</si>
  <si>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</si>
  <si>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</si>
  <si>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</si>
  <si>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</si>
  <si>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</si>
  <si>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</si>
  <si>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</si>
  <si>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</si>
  <si>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</si>
  <si>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</si>
  <si>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</si>
  <si>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</si>
  <si>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</si>
  <si>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</si>
  <si>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</si>
  <si>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</si>
  <si>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</si>
  <si>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</si>
  <si>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</si>
  <si>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</si>
  <si>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</si>
  <si>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</si>
  <si>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</si>
  <si>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</si>
  <si>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</si>
  <si>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</si>
  <si>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</si>
  <si>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</si>
  <si>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</si>
  <si>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</si>
  <si>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</si>
  <si>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</si>
  <si>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</si>
  <si>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</si>
  <si>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</si>
  <si>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</si>
  <si>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</si>
  <si>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</si>
  <si>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</si>
  <si>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</si>
  <si>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</si>
  <si>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</si>
  <si>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</si>
  <si>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</si>
  <si>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</si>
  <si>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</si>
  <si>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</si>
  <si>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</si>
  <si>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</si>
  <si>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</si>
  <si>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</si>
  <si>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</si>
  <si>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</si>
  <si>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</si>
  <si>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</si>
  <si>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</si>
  <si>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</si>
  <si>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</si>
  <si>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</si>
  <si>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</si>
  <si>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</si>
  <si>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</si>
  <si>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</si>
  <si>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</si>
  <si>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</si>
  <si>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</si>
  <si>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</si>
  <si>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</si>
  <si>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</si>
  <si>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</si>
  <si>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</si>
  <si>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</si>
  <si>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</si>
  <si>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0709</t>
  </si>
  <si>
    <t>Другие вопросы в области образования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</si>
  <si>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</si>
  <si>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</si>
  <si>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</si>
  <si>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</si>
  <si>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</si>
  <si>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</si>
  <si>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</si>
  <si>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</si>
  <si>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</si>
  <si>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</si>
  <si>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</si>
  <si>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</si>
  <si>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</si>
  <si>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</si>
  <si>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</si>
  <si>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</si>
  <si>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</si>
  <si>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</si>
  <si>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</si>
  <si>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</si>
  <si>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</si>
  <si>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</si>
  <si>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</si>
  <si>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</si>
  <si>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</si>
  <si>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</si>
  <si>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</si>
  <si>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</si>
  <si>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</si>
  <si>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</si>
  <si>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</si>
  <si>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</si>
  <si>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</si>
  <si>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</si>
  <si>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</si>
  <si>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</si>
  <si>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</si>
  <si>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</si>
  <si>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</si>
  <si>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</si>
  <si>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</si>
  <si>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</si>
  <si>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</si>
  <si>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</si>
  <si>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</si>
  <si>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</si>
  <si>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</si>
  <si>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</si>
  <si>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</si>
  <si>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</si>
  <si>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</si>
  <si>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</si>
  <si>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</si>
  <si>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</si>
  <si>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</si>
  <si>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</si>
  <si>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муниципального образования муниципальный округ Коломна</t>
  </si>
  <si>
    <t>Код главного распоря-дителя бюджетных средств</t>
  </si>
  <si>
    <t>4310300450</t>
  </si>
  <si>
    <t>1001</t>
  </si>
  <si>
    <t>Пенсионное обеспечение</t>
  </si>
  <si>
    <t xml:space="preserve"> Код раздела и подраздела</t>
  </si>
  <si>
    <t>7.2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</si>
  <si>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</si>
  <si>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</si>
  <si>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</si>
  <si>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</si>
  <si>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</si>
  <si>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</si>
  <si>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</si>
  <si>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</si>
  <si>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</si>
  <si>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</si>
  <si>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</si>
  <si>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</si>
  <si>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</si>
  <si>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</si>
  <si>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</si>
  <si>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</si>
  <si>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</si>
  <si>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</si>
  <si>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</si>
  <si>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</si>
  <si>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</si>
  <si>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</si>
  <si>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</si>
  <si>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</si>
  <si>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</si>
  <si>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</si>
  <si>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</si>
  <si>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</si>
  <si>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</si>
  <si>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</si>
  <si>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</si>
  <si>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</si>
  <si>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</si>
  <si>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</si>
  <si>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</si>
  <si>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</si>
  <si>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</si>
  <si>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</si>
  <si>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</si>
  <si>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</si>
  <si>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</si>
  <si>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</si>
  <si>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</si>
  <si>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</si>
  <si>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</si>
  <si>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</si>
  <si>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</si>
  <si>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</si>
  <si>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</si>
  <si>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</si>
  <si>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</si>
  <si>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</si>
  <si>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</si>
  <si>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</si>
  <si>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</si>
  <si>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</si>
  <si>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</si>
  <si>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60000S2510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</si>
  <si>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</si>
  <si>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</si>
  <si>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</si>
  <si>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</si>
  <si>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</si>
  <si>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</si>
  <si>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</si>
  <si>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</si>
  <si>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</si>
  <si>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</si>
  <si>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</si>
  <si>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</si>
  <si>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>по разделам и подразделам классификации расходов бюджетов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</si>
  <si>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</si>
  <si>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</si>
  <si>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</si>
  <si>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</si>
  <si>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</si>
  <si>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</si>
  <si>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</si>
  <si>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</si>
  <si>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</si>
  <si>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</si>
  <si>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</si>
  <si>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</si>
  <si>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</si>
  <si>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</si>
  <si>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</si>
  <si>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</si>
  <si>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</si>
  <si>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</si>
  <si>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</si>
  <si>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</si>
  <si>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</si>
  <si>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</si>
  <si>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</si>
  <si>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</si>
  <si>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</si>
  <si>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</si>
  <si>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</si>
  <si>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</si>
  <si>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</si>
  <si>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</si>
  <si>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</si>
  <si>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</si>
  <si>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</si>
  <si>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</si>
  <si>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</si>
  <si>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</si>
  <si>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</si>
  <si>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</si>
  <si>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</si>
  <si>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</si>
  <si>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</si>
  <si>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</si>
  <si>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</si>
  <si>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</si>
  <si>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</si>
  <si>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</si>
  <si>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</si>
  <si>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</si>
  <si>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</si>
  <si>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План                                  (тыс. руб.)</t>
  </si>
  <si>
    <t>Приложение 1</t>
  </si>
  <si>
    <t>Приложение 2</t>
  </si>
  <si>
    <t>Приложение 3</t>
  </si>
  <si>
    <t>Приложение 4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</si>
  <si>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</si>
  <si>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</si>
  <si>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</si>
  <si>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</si>
  <si>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</si>
  <si>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</si>
  <si>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</si>
  <si>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</si>
  <si>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</si>
  <si>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</si>
  <si>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</si>
  <si>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000 1 16 10120 00 0000 140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</si>
  <si>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</si>
  <si>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</si>
  <si>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</si>
  <si>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Факт                                  (тыс. руб.)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</si>
  <si>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</si>
  <si>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</si>
  <si>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</si>
  <si>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</si>
  <si>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000 1 17 00000 00 0000 000</t>
  </si>
  <si>
    <t>000 1 17 01000 00 0000 180</t>
  </si>
  <si>
    <t>III</t>
  </si>
  <si>
    <t>Избирательная комиссия муниципального образования МО Коломна</t>
  </si>
  <si>
    <t>994</t>
  </si>
  <si>
    <t>12.1</t>
  </si>
  <si>
    <t>Обеспечение проведения выборов и референдумов</t>
  </si>
  <si>
    <t>0107</t>
  </si>
  <si>
    <t>12.1.1</t>
  </si>
  <si>
    <t>Члены избирательной комиссии</t>
  </si>
  <si>
    <t>0020800080</t>
  </si>
  <si>
    <t>Платежи в целях возмещения причиненного ущерба (убытков)</t>
  </si>
  <si>
    <t>000 1 16 10000 00 0000 140</t>
  </si>
  <si>
    <t>4.1.2</t>
  </si>
  <si>
    <t>4.1.3</t>
  </si>
  <si>
    <t>8.3.1</t>
  </si>
  <si>
    <t>8.3.2</t>
  </si>
  <si>
    <t>7.3</t>
  </si>
  <si>
    <t>к Решению</t>
  </si>
  <si>
    <t>Муниципального совета</t>
  </si>
  <si>
    <t>за 2022 год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</si>
  <si>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</si>
  <si>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</si>
  <si>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</si>
  <si>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</si>
  <si>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</si>
  <si>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</si>
  <si>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</si>
  <si>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</si>
  <si>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6.1.2</t>
  </si>
  <si>
    <t>6.1.3</t>
  </si>
  <si>
    <t>ДОХОДЫ ОТ ОКАЗАНИЯ ПЛАТНЫХ УСЛУГ И КОМПЕНСАЦИИ ЗАТРАТ ГОСУДАРСТВА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</si>
  <si>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</si>
  <si>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2019 года</t>
  </si>
  <si>
    <t>от 25.04.2023 № 107-1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</si>
</sst>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20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22" fillId="0" borderId="0" xfId="54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4" fontId="12" fillId="0" borderId="0" xfId="54" applyNumberFormat="1" applyFont="1" applyFill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indent="8"/>
      <protection/>
    </xf>
    <xf numFmtId="0" fontId="9" fillId="0" borderId="0" xfId="53" applyFont="1" applyAlignment="1">
      <alignment horizontal="left" vertical="center" indent="5"/>
      <protection/>
    </xf>
    <xf numFmtId="0" fontId="9" fillId="0" borderId="0" xfId="53" applyFont="1" applyBorder="1" applyAlignment="1">
      <alignment horizontal="left" indent="5"/>
      <protection/>
    </xf>
    <xf numFmtId="0" fontId="9" fillId="0" borderId="0" xfId="55" applyFont="1" applyAlignment="1">
      <alignment horizontal="left" indent="5"/>
      <protection/>
    </xf>
    <xf numFmtId="0" fontId="9" fillId="0" borderId="0" xfId="54" applyFont="1" applyAlignment="1">
      <alignment horizontal="left" indent="5"/>
      <protection/>
    </xf>
    <xf numFmtId="0" fontId="9" fillId="0" borderId="0" xfId="54" applyFont="1" applyFill="1" applyAlignment="1">
      <alignment horizontal="left" indent="5"/>
      <protection/>
    </xf>
    <xf numFmtId="0" fontId="9" fillId="0" borderId="0" xfId="53" applyFont="1" applyAlignment="1">
      <alignment vertical="center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2" fillId="0" borderId="0" xfId="0" applyFont="1" applyFill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53" applyFont="1" applyBorder="1" applyAlignment="1">
      <alignment horizontal="center"/>
      <protection/>
    </xf>
    <xf numFmtId="49" fontId="27" fillId="0" borderId="10" xfId="53" applyNumberFormat="1" applyFont="1" applyBorder="1" applyAlignment="1">
      <alignment vertical="center" wrapText="1"/>
      <protection/>
    </xf>
    <xf numFmtId="49" fontId="14" fillId="0" borderId="10" xfId="53" applyNumberFormat="1" applyFont="1" applyBorder="1" applyAlignment="1">
      <alignment vertical="center" wrapText="1"/>
      <protection/>
    </xf>
    <xf numFmtId="0" fontId="9" fillId="0" borderId="0" xfId="55" applyFont="1" applyFill="1" applyAlignment="1">
      <alignment horizontal="left" indent="8"/>
      <protection/>
    </xf>
    <xf numFmtId="0" fontId="9" fillId="0" borderId="0" xfId="55" applyFont="1" applyFill="1" applyAlignment="1">
      <alignment horizontal="left" indent="5"/>
      <protection/>
    </xf>
    <xf numFmtId="0" fontId="10" fillId="0" borderId="10" xfId="0" applyFont="1" applyFill="1" applyBorder="1" applyAlignment="1">
      <alignment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B7" sqref="B7"/>
    </sheetView>
  </sheetViews>
  <sheetFormatPr defaultColWidth="7.09765625" defaultRowHeight="15"/>
  <cols>
    <col min="1" max="1" width="53.19921875" style="73" customWidth="1"/>
    <col min="2" max="2" width="18.296875" style="73" customWidth="1"/>
    <col min="3" max="4" width="10.796875" style="100" customWidth="1"/>
    <col min="5" max="16384" width="7.09765625" style="73" customWidth="1"/>
  </cols>
  <sheetData>
    <row r="1" spans="1:2" ht="15" customHeight="1">
      <c r="A1" s="1"/>
      <c r="B1" s="123" t="s">
        <v>284</v>
      </c>
    </row>
    <row r="2" spans="1:2" ht="15" customHeight="1">
      <c r="A2" s="1"/>
      <c r="B2" s="123" t="s">
        <v>326</v>
      </c>
    </row>
    <row r="3" spans="1:2" ht="15" customHeight="1">
      <c r="A3" s="1"/>
      <c r="B3" s="123" t="s">
        <v>327</v>
      </c>
    </row>
    <row r="4" ht="15" customHeight="1">
      <c r="B4" s="123" t="s">
        <v>194</v>
      </c>
    </row>
    <row r="5" spans="1:2" ht="15" customHeight="1">
      <c r="A5" s="1"/>
      <c r="B5" s="123" t="s">
        <v>87</v>
      </c>
    </row>
    <row r="6" ht="15" customHeight="1">
      <c r="B6" s="139" t="s">
        <v>342</v>
      </c>
    </row>
    <row r="7" ht="15" customHeight="1">
      <c r="B7" s="74"/>
    </row>
    <row r="8" ht="15" customHeight="1">
      <c r="B8" s="74"/>
    </row>
    <row r="9" spans="1:4" ht="20.25">
      <c r="A9" s="142" t="s">
        <v>234</v>
      </c>
      <c r="B9" s="142"/>
      <c r="C9" s="142"/>
      <c r="D9" s="143"/>
    </row>
    <row r="10" spans="1:4" ht="20.25" customHeight="1">
      <c r="A10" s="142" t="s">
        <v>235</v>
      </c>
      <c r="B10" s="142"/>
      <c r="C10" s="142"/>
      <c r="D10" s="143"/>
    </row>
    <row r="11" spans="1:4" ht="20.25" customHeight="1">
      <c r="A11" s="142" t="s">
        <v>278</v>
      </c>
      <c r="B11" s="142"/>
      <c r="C11" s="142"/>
      <c r="D11" s="146"/>
    </row>
    <row r="12" spans="1:4" ht="20.25" customHeight="1">
      <c r="A12" s="142" t="s">
        <v>328</v>
      </c>
      <c r="B12" s="142"/>
      <c r="C12" s="142"/>
      <c r="D12" s="143"/>
    </row>
    <row r="13" spans="1:4" ht="15" customHeight="1">
      <c r="A13" s="144"/>
      <c r="B13" s="145"/>
      <c r="C13" s="145"/>
      <c r="D13" s="73"/>
    </row>
    <row r="14" spans="1:4" ht="15.75" customHeight="1">
      <c r="A14" s="149" t="s">
        <v>2</v>
      </c>
      <c r="B14" s="149" t="s">
        <v>195</v>
      </c>
      <c r="C14" s="147" t="s">
        <v>281</v>
      </c>
      <c r="D14" s="147" t="s">
        <v>282</v>
      </c>
    </row>
    <row r="15" spans="1:4" ht="27.75" customHeight="1">
      <c r="A15" s="150"/>
      <c r="B15" s="148"/>
      <c r="C15" s="148"/>
      <c r="D15" s="148"/>
    </row>
    <row r="16" spans="1:4" ht="19.5" customHeight="1">
      <c r="A16" s="76" t="s">
        <v>236</v>
      </c>
      <c r="B16" s="101" t="s">
        <v>237</v>
      </c>
      <c r="C16" s="102">
        <f>C17+C20+C29+C34+C25</f>
        <v>10135.5</v>
      </c>
      <c r="D16" s="102">
        <f>D17+D20+D29+D34+D25</f>
        <v>10496.199999999999</v>
      </c>
    </row>
    <row r="17" spans="1:4" ht="15.75">
      <c r="A17" s="103" t="s">
        <v>238</v>
      </c>
      <c r="B17" s="104" t="s">
        <v>239</v>
      </c>
      <c r="C17" s="102">
        <f>C18</f>
        <v>8684.6</v>
      </c>
      <c r="D17" s="102">
        <f>D18</f>
        <v>9158.5</v>
      </c>
    </row>
    <row r="18" spans="1:4" s="106" customFormat="1" ht="15.75">
      <c r="A18" s="105" t="s">
        <v>240</v>
      </c>
      <c r="B18" s="104" t="s">
        <v>241</v>
      </c>
      <c r="C18" s="102">
        <f>C19</f>
        <v>8684.6</v>
      </c>
      <c r="D18" s="102">
        <f>D19</f>
        <v>9158.5</v>
      </c>
    </row>
    <row r="19" spans="1:4" s="106" customFormat="1" ht="78.75">
      <c r="A19" s="107" t="s">
        <v>242</v>
      </c>
      <c r="B19" s="108" t="s">
        <v>243</v>
      </c>
      <c r="C19" s="109">
        <v>8684.6</v>
      </c>
      <c r="D19" s="109">
        <v>9158.5</v>
      </c>
    </row>
    <row r="20" spans="1:4" ht="31.5">
      <c r="A20" s="103" t="s">
        <v>339</v>
      </c>
      <c r="B20" s="104" t="s">
        <v>288</v>
      </c>
      <c r="C20" s="102">
        <f aca="true" t="shared" si="0" ref="C20:D23">C21</f>
        <v>76.8</v>
      </c>
      <c r="D20" s="102">
        <f t="shared" si="0"/>
        <v>76.8</v>
      </c>
    </row>
    <row r="21" spans="1:4" ht="15.75">
      <c r="A21" s="81" t="s">
        <v>289</v>
      </c>
      <c r="B21" s="104" t="s">
        <v>290</v>
      </c>
      <c r="C21" s="102">
        <f t="shared" si="0"/>
        <v>76.8</v>
      </c>
      <c r="D21" s="98">
        <f t="shared" si="0"/>
        <v>76.8</v>
      </c>
    </row>
    <row r="22" spans="1:4" ht="15.75">
      <c r="A22" s="81" t="s">
        <v>291</v>
      </c>
      <c r="B22" s="104" t="s">
        <v>292</v>
      </c>
      <c r="C22" s="102">
        <f t="shared" si="0"/>
        <v>76.8</v>
      </c>
      <c r="D22" s="98">
        <f t="shared" si="0"/>
        <v>76.8</v>
      </c>
    </row>
    <row r="23" spans="1:4" ht="31.5">
      <c r="A23" s="79" t="s">
        <v>293</v>
      </c>
      <c r="B23" s="111" t="s">
        <v>294</v>
      </c>
      <c r="C23" s="109">
        <f t="shared" si="0"/>
        <v>76.8</v>
      </c>
      <c r="D23" s="99">
        <f t="shared" si="0"/>
        <v>76.8</v>
      </c>
    </row>
    <row r="24" spans="1:4" ht="78.75">
      <c r="A24" s="79" t="s">
        <v>295</v>
      </c>
      <c r="B24" s="111" t="s">
        <v>296</v>
      </c>
      <c r="C24" s="109">
        <v>76.8</v>
      </c>
      <c r="D24" s="99">
        <v>76.8</v>
      </c>
    </row>
    <row r="25" spans="1:4" ht="31.5">
      <c r="A25" s="141" t="s">
        <v>329</v>
      </c>
      <c r="B25" s="104" t="s">
        <v>330</v>
      </c>
      <c r="C25" s="102">
        <f aca="true" t="shared" si="1" ref="C25:D27">C26</f>
        <v>1259.1</v>
      </c>
      <c r="D25" s="102">
        <f t="shared" si="1"/>
        <v>1259.1</v>
      </c>
    </row>
    <row r="26" spans="1:4" ht="94.5">
      <c r="A26" s="103" t="s">
        <v>331</v>
      </c>
      <c r="B26" s="104" t="s">
        <v>332</v>
      </c>
      <c r="C26" s="102">
        <f t="shared" si="1"/>
        <v>1259.1</v>
      </c>
      <c r="D26" s="102">
        <f t="shared" si="1"/>
        <v>1259.1</v>
      </c>
    </row>
    <row r="27" spans="1:4" ht="110.25">
      <c r="A27" s="110" t="s">
        <v>333</v>
      </c>
      <c r="B27" s="111" t="s">
        <v>334</v>
      </c>
      <c r="C27" s="109">
        <f t="shared" si="1"/>
        <v>1259.1</v>
      </c>
      <c r="D27" s="109">
        <f t="shared" si="1"/>
        <v>1259.1</v>
      </c>
    </row>
    <row r="28" spans="1:4" ht="110.25">
      <c r="A28" s="110" t="s">
        <v>335</v>
      </c>
      <c r="B28" s="111" t="s">
        <v>336</v>
      </c>
      <c r="C28" s="109">
        <v>1259.1</v>
      </c>
      <c r="D28" s="99">
        <v>1259.1</v>
      </c>
    </row>
    <row r="29" spans="1:4" ht="15.75">
      <c r="A29" s="103" t="s">
        <v>297</v>
      </c>
      <c r="B29" s="104" t="s">
        <v>298</v>
      </c>
      <c r="C29" s="102">
        <f aca="true" t="shared" si="2" ref="C29:D32">C30</f>
        <v>115</v>
      </c>
      <c r="D29" s="102">
        <f t="shared" si="2"/>
        <v>0</v>
      </c>
    </row>
    <row r="30" spans="1:4" ht="15.75">
      <c r="A30" s="103" t="s">
        <v>319</v>
      </c>
      <c r="B30" s="104" t="s">
        <v>320</v>
      </c>
      <c r="C30" s="102">
        <f t="shared" si="2"/>
        <v>115</v>
      </c>
      <c r="D30" s="102">
        <f t="shared" si="2"/>
        <v>0</v>
      </c>
    </row>
    <row r="31" spans="1:4" ht="78.75">
      <c r="A31" s="103" t="s">
        <v>341</v>
      </c>
      <c r="B31" s="104" t="s">
        <v>299</v>
      </c>
      <c r="C31" s="102">
        <f t="shared" si="2"/>
        <v>115</v>
      </c>
      <c r="D31" s="102">
        <f t="shared" si="2"/>
        <v>0</v>
      </c>
    </row>
    <row r="32" spans="1:4" ht="63">
      <c r="A32" s="110" t="s">
        <v>340</v>
      </c>
      <c r="B32" s="111" t="s">
        <v>300</v>
      </c>
      <c r="C32" s="109">
        <f t="shared" si="2"/>
        <v>115</v>
      </c>
      <c r="D32" s="109">
        <f t="shared" si="2"/>
        <v>0</v>
      </c>
    </row>
    <row r="33" spans="1:4" ht="141.75">
      <c r="A33" s="110" t="s">
        <v>301</v>
      </c>
      <c r="B33" s="111" t="s">
        <v>302</v>
      </c>
      <c r="C33" s="109">
        <v>115</v>
      </c>
      <c r="D33" s="99">
        <v>0</v>
      </c>
    </row>
    <row r="34" spans="1:4" s="106" customFormat="1" ht="15.75">
      <c r="A34" s="103" t="s">
        <v>304</v>
      </c>
      <c r="B34" s="104" t="s">
        <v>308</v>
      </c>
      <c r="C34" s="98">
        <f>C35</f>
        <v>0</v>
      </c>
      <c r="D34" s="98">
        <f>D35</f>
        <v>1.8</v>
      </c>
    </row>
    <row r="35" spans="1:4" s="106" customFormat="1" ht="15.75">
      <c r="A35" s="103" t="s">
        <v>305</v>
      </c>
      <c r="B35" s="104" t="s">
        <v>309</v>
      </c>
      <c r="C35" s="98">
        <f>C36</f>
        <v>0</v>
      </c>
      <c r="D35" s="98">
        <f>D36</f>
        <v>1.8</v>
      </c>
    </row>
    <row r="36" spans="1:4" ht="47.25">
      <c r="A36" s="110" t="s">
        <v>306</v>
      </c>
      <c r="B36" s="111" t="s">
        <v>307</v>
      </c>
      <c r="C36" s="109">
        <v>0</v>
      </c>
      <c r="D36" s="99">
        <v>1.8</v>
      </c>
    </row>
    <row r="37" spans="1:4" s="106" customFormat="1" ht="18.75">
      <c r="A37" s="76" t="s">
        <v>244</v>
      </c>
      <c r="B37" s="104" t="s">
        <v>245</v>
      </c>
      <c r="C37" s="102">
        <f>C38</f>
        <v>54467</v>
      </c>
      <c r="D37" s="102">
        <f>D38</f>
        <v>54320.8</v>
      </c>
    </row>
    <row r="38" spans="1:4" s="106" customFormat="1" ht="47.25">
      <c r="A38" s="103" t="s">
        <v>246</v>
      </c>
      <c r="B38" s="104" t="s">
        <v>247</v>
      </c>
      <c r="C38" s="102">
        <f>C39+C42+C45</f>
        <v>54467</v>
      </c>
      <c r="D38" s="102">
        <f>D39+D42+D45</f>
        <v>54320.8</v>
      </c>
    </row>
    <row r="39" spans="1:4" s="106" customFormat="1" ht="15.75" customHeight="1">
      <c r="A39" s="105" t="s">
        <v>248</v>
      </c>
      <c r="B39" s="101" t="s">
        <v>249</v>
      </c>
      <c r="C39" s="102">
        <f>C40</f>
        <v>35915.3</v>
      </c>
      <c r="D39" s="102">
        <f>D40</f>
        <v>35915.3</v>
      </c>
    </row>
    <row r="40" spans="1:4" s="106" customFormat="1" ht="15.75">
      <c r="A40" s="112" t="s">
        <v>250</v>
      </c>
      <c r="B40" s="101" t="s">
        <v>251</v>
      </c>
      <c r="C40" s="102">
        <f>C41</f>
        <v>35915.3</v>
      </c>
      <c r="D40" s="102">
        <f>D41</f>
        <v>35915.3</v>
      </c>
    </row>
    <row r="41" spans="1:4" ht="47.25">
      <c r="A41" s="107" t="s">
        <v>252</v>
      </c>
      <c r="B41" s="113" t="s">
        <v>253</v>
      </c>
      <c r="C41" s="109">
        <v>35915.3</v>
      </c>
      <c r="D41" s="109">
        <v>35915.3</v>
      </c>
    </row>
    <row r="42" spans="1:4" s="106" customFormat="1" ht="31.5">
      <c r="A42" s="114" t="s">
        <v>254</v>
      </c>
      <c r="B42" s="104" t="s">
        <v>255</v>
      </c>
      <c r="C42" s="102">
        <f>C43</f>
        <v>3386.5</v>
      </c>
      <c r="D42" s="102">
        <f>D43</f>
        <v>3386.5</v>
      </c>
    </row>
    <row r="43" spans="1:4" s="106" customFormat="1" ht="15.75">
      <c r="A43" s="114" t="s">
        <v>256</v>
      </c>
      <c r="B43" s="104" t="s">
        <v>257</v>
      </c>
      <c r="C43" s="102">
        <f>C44</f>
        <v>3386.5</v>
      </c>
      <c r="D43" s="102">
        <f>D44</f>
        <v>3386.5</v>
      </c>
    </row>
    <row r="44" spans="1:4" ht="31.5">
      <c r="A44" s="115" t="s">
        <v>258</v>
      </c>
      <c r="B44" s="111" t="s">
        <v>259</v>
      </c>
      <c r="C44" s="109">
        <v>3386.5</v>
      </c>
      <c r="D44" s="109">
        <v>3386.5</v>
      </c>
    </row>
    <row r="45" spans="1:4" s="106" customFormat="1" ht="15.75" customHeight="1">
      <c r="A45" s="114" t="s">
        <v>260</v>
      </c>
      <c r="B45" s="104" t="s">
        <v>261</v>
      </c>
      <c r="C45" s="102">
        <f>C46+C50</f>
        <v>15165.2</v>
      </c>
      <c r="D45" s="102">
        <f>D46+D50</f>
        <v>15019</v>
      </c>
    </row>
    <row r="46" spans="1:4" s="106" customFormat="1" ht="31.5">
      <c r="A46" s="114" t="s">
        <v>262</v>
      </c>
      <c r="B46" s="104" t="s">
        <v>263</v>
      </c>
      <c r="C46" s="102">
        <f>C47</f>
        <v>3244.7</v>
      </c>
      <c r="D46" s="102">
        <f>D47</f>
        <v>3221</v>
      </c>
    </row>
    <row r="47" spans="1:4" ht="47.25">
      <c r="A47" s="107" t="s">
        <v>264</v>
      </c>
      <c r="B47" s="111" t="s">
        <v>265</v>
      </c>
      <c r="C47" s="109">
        <f>C48+C49</f>
        <v>3244.7</v>
      </c>
      <c r="D47" s="109">
        <f>D48+D49</f>
        <v>3221</v>
      </c>
    </row>
    <row r="48" spans="1:4" ht="63">
      <c r="A48" s="107" t="s">
        <v>266</v>
      </c>
      <c r="B48" s="111" t="s">
        <v>267</v>
      </c>
      <c r="C48" s="109">
        <v>3236.6</v>
      </c>
      <c r="D48" s="109">
        <v>3221</v>
      </c>
    </row>
    <row r="49" spans="1:4" ht="96" customHeight="1">
      <c r="A49" s="116" t="s">
        <v>268</v>
      </c>
      <c r="B49" s="111" t="s">
        <v>269</v>
      </c>
      <c r="C49" s="109">
        <v>8.1</v>
      </c>
      <c r="D49" s="109">
        <v>0</v>
      </c>
    </row>
    <row r="50" spans="1:4" s="106" customFormat="1" ht="47.25">
      <c r="A50" s="114" t="s">
        <v>270</v>
      </c>
      <c r="B50" s="104" t="s">
        <v>271</v>
      </c>
      <c r="C50" s="102">
        <f>C51</f>
        <v>11920.5</v>
      </c>
      <c r="D50" s="102">
        <f>D51</f>
        <v>11798</v>
      </c>
    </row>
    <row r="51" spans="1:4" ht="63">
      <c r="A51" s="115" t="s">
        <v>272</v>
      </c>
      <c r="B51" s="111" t="s">
        <v>273</v>
      </c>
      <c r="C51" s="109">
        <f>C52+C53</f>
        <v>11920.5</v>
      </c>
      <c r="D51" s="109">
        <f>D52+D53</f>
        <v>11798</v>
      </c>
    </row>
    <row r="52" spans="1:4" ht="47.25">
      <c r="A52" s="117" t="s">
        <v>274</v>
      </c>
      <c r="B52" s="111" t="s">
        <v>275</v>
      </c>
      <c r="C52" s="109">
        <v>7529</v>
      </c>
      <c r="D52" s="109">
        <v>7492.5</v>
      </c>
    </row>
    <row r="53" spans="1:4" ht="47.25">
      <c r="A53" s="107" t="s">
        <v>276</v>
      </c>
      <c r="B53" s="111" t="s">
        <v>277</v>
      </c>
      <c r="C53" s="109">
        <v>4391.5</v>
      </c>
      <c r="D53" s="109">
        <v>4305.5</v>
      </c>
    </row>
    <row r="54" spans="1:4" s="77" customFormat="1" ht="18.75">
      <c r="A54" s="118" t="s">
        <v>0</v>
      </c>
      <c r="B54" s="119"/>
      <c r="C54" s="120">
        <f>C16+C37</f>
        <v>64602.5</v>
      </c>
      <c r="D54" s="120">
        <f>D16+D37</f>
        <v>64817</v>
      </c>
    </row>
  </sheetData>
  <sheetProtection/>
  <mergeCells count="9">
    <mergeCell ref="A10:D10"/>
    <mergeCell ref="A9:D9"/>
    <mergeCell ref="A12:D12"/>
    <mergeCell ref="A13:C13"/>
    <mergeCell ref="A11:D11"/>
    <mergeCell ref="D14:D15"/>
    <mergeCell ref="A14:A15"/>
    <mergeCell ref="B14:B15"/>
    <mergeCell ref="C14:C15"/>
  </mergeCells>
  <printOptions/>
  <pageMargins left="0.7874015748031497" right="0.3937007874015748" top="0.5905511811023623" bottom="0.5905511811023623" header="0.5118110236220472" footer="0.5118110236220472"/>
  <pageSetup fitToHeight="1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SheetLayoutView="100" zoomScalePageLayoutView="0" workbookViewId="0" topLeftCell="A1">
      <selection activeCell="A11" sqref="A11:H11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1" bestFit="1" customWidth="1"/>
    <col min="5" max="5" width="10.296875" style="42" customWidth="1"/>
    <col min="6" max="6" width="9" style="42" customWidth="1"/>
    <col min="7" max="8" width="11.796875" style="57" customWidth="1"/>
    <col min="9" max="16384" width="8.8984375" style="2" customWidth="1"/>
  </cols>
  <sheetData>
    <row r="1" spans="1:8" ht="15" customHeight="1">
      <c r="A1" s="1"/>
      <c r="B1" s="1"/>
      <c r="C1" s="3"/>
      <c r="F1" s="124" t="s">
        <v>285</v>
      </c>
      <c r="G1" s="124"/>
      <c r="H1" s="131"/>
    </row>
    <row r="2" spans="1:8" ht="15" customHeight="1">
      <c r="A2" s="1"/>
      <c r="B2" s="1"/>
      <c r="C2" s="3"/>
      <c r="F2" s="125" t="s">
        <v>326</v>
      </c>
      <c r="G2" s="125"/>
      <c r="H2" s="132"/>
    </row>
    <row r="3" spans="1:8" ht="15" customHeight="1">
      <c r="A3" s="1"/>
      <c r="B3" s="1"/>
      <c r="C3" s="3"/>
      <c r="F3" s="125" t="s">
        <v>327</v>
      </c>
      <c r="G3" s="125"/>
      <c r="H3" s="132"/>
    </row>
    <row r="4" spans="1:8" ht="15" customHeight="1">
      <c r="A4" s="1"/>
      <c r="B4" s="1"/>
      <c r="C4" s="6"/>
      <c r="F4" s="121" t="s">
        <v>88</v>
      </c>
      <c r="G4" s="121"/>
      <c r="H4" s="122"/>
    </row>
    <row r="5" spans="1:8" ht="15" customHeight="1">
      <c r="A5" s="1"/>
      <c r="B5" s="1"/>
      <c r="C5" s="6"/>
      <c r="F5" s="121" t="s">
        <v>87</v>
      </c>
      <c r="G5" s="121"/>
      <c r="H5" s="122"/>
    </row>
    <row r="6" spans="1:8" ht="15" customHeight="1">
      <c r="A6" s="4"/>
      <c r="B6" s="6"/>
      <c r="C6" s="6"/>
      <c r="F6" s="122" t="s">
        <v>342</v>
      </c>
      <c r="G6" s="122"/>
      <c r="H6" s="122"/>
    </row>
    <row r="7" spans="1:8" ht="15" customHeight="1">
      <c r="A7" s="4"/>
      <c r="B7" s="6"/>
      <c r="C7" s="6"/>
      <c r="D7" s="7"/>
      <c r="E7" s="7"/>
      <c r="F7" s="7"/>
      <c r="G7" s="55"/>
      <c r="H7" s="55"/>
    </row>
    <row r="8" spans="1:8" ht="15" customHeight="1">
      <c r="A8" s="4"/>
      <c r="B8" s="6"/>
      <c r="C8" s="6"/>
      <c r="D8" s="7"/>
      <c r="E8" s="7"/>
      <c r="F8" s="7"/>
      <c r="G8" s="55"/>
      <c r="H8" s="55"/>
    </row>
    <row r="9" spans="1:8" ht="20.25" customHeight="1">
      <c r="A9" s="153" t="s">
        <v>279</v>
      </c>
      <c r="B9" s="153"/>
      <c r="C9" s="153"/>
      <c r="D9" s="153"/>
      <c r="E9" s="153"/>
      <c r="F9" s="153"/>
      <c r="G9" s="153"/>
      <c r="H9" s="143"/>
    </row>
    <row r="10" spans="1:8" ht="20.25" customHeight="1">
      <c r="A10" s="153" t="s">
        <v>156</v>
      </c>
      <c r="B10" s="153"/>
      <c r="C10" s="153"/>
      <c r="D10" s="153"/>
      <c r="E10" s="153"/>
      <c r="F10" s="153"/>
      <c r="G10" s="153"/>
      <c r="H10" s="143"/>
    </row>
    <row r="11" spans="1:8" ht="20.25">
      <c r="A11" s="153" t="s">
        <v>280</v>
      </c>
      <c r="B11" s="153"/>
      <c r="C11" s="153"/>
      <c r="D11" s="153"/>
      <c r="E11" s="153"/>
      <c r="F11" s="153"/>
      <c r="G11" s="153"/>
      <c r="H11" s="143"/>
    </row>
    <row r="12" spans="1:8" ht="20.25">
      <c r="A12" s="153" t="s">
        <v>328</v>
      </c>
      <c r="B12" s="153"/>
      <c r="C12" s="153"/>
      <c r="D12" s="153"/>
      <c r="E12" s="153"/>
      <c r="F12" s="153"/>
      <c r="G12" s="153"/>
      <c r="H12" s="143"/>
    </row>
    <row r="13" spans="1:8" s="46" customFormat="1" ht="15" customHeight="1">
      <c r="A13" s="154"/>
      <c r="B13" s="154"/>
      <c r="C13" s="154"/>
      <c r="D13" s="154"/>
      <c r="E13" s="154"/>
      <c r="F13" s="154"/>
      <c r="G13" s="154"/>
      <c r="H13" s="133"/>
    </row>
    <row r="14" spans="1:8" s="46" customFormat="1" ht="42.75" customHeight="1">
      <c r="A14" s="151" t="s">
        <v>1</v>
      </c>
      <c r="B14" s="152" t="s">
        <v>2</v>
      </c>
      <c r="C14" s="152" t="s">
        <v>157</v>
      </c>
      <c r="D14" s="152" t="s">
        <v>3</v>
      </c>
      <c r="E14" s="155" t="s">
        <v>4</v>
      </c>
      <c r="F14" s="155" t="s">
        <v>101</v>
      </c>
      <c r="G14" s="147" t="s">
        <v>281</v>
      </c>
      <c r="H14" s="156" t="s">
        <v>282</v>
      </c>
    </row>
    <row r="15" spans="1:8" s="46" customFormat="1" ht="42.75" customHeight="1">
      <c r="A15" s="150"/>
      <c r="B15" s="150"/>
      <c r="C15" s="150"/>
      <c r="D15" s="150"/>
      <c r="E15" s="150"/>
      <c r="F15" s="150"/>
      <c r="G15" s="148"/>
      <c r="H15" s="157"/>
    </row>
    <row r="16" spans="1:8" ht="15.75">
      <c r="A16" s="10" t="s">
        <v>5</v>
      </c>
      <c r="B16" s="11" t="s">
        <v>6</v>
      </c>
      <c r="C16" s="11" t="s">
        <v>9</v>
      </c>
      <c r="D16" s="11"/>
      <c r="E16" s="12"/>
      <c r="F16" s="12"/>
      <c r="G16" s="86">
        <f>G17</f>
        <v>5199.5</v>
      </c>
      <c r="H16" s="86">
        <f>H17</f>
        <v>4932.9</v>
      </c>
    </row>
    <row r="17" spans="1:8" ht="22.5" customHeight="1">
      <c r="A17" s="10" t="s">
        <v>7</v>
      </c>
      <c r="B17" s="13" t="s">
        <v>8</v>
      </c>
      <c r="C17" s="12" t="s">
        <v>9</v>
      </c>
      <c r="D17" s="14" t="s">
        <v>10</v>
      </c>
      <c r="E17" s="15"/>
      <c r="F17" s="12"/>
      <c r="G17" s="86">
        <f>G18+G21</f>
        <v>5199.5</v>
      </c>
      <c r="H17" s="86">
        <f>H18+H21</f>
        <v>4932.9</v>
      </c>
    </row>
    <row r="18" spans="1:8" ht="57">
      <c r="A18" s="12" t="s">
        <v>11</v>
      </c>
      <c r="B18" s="13" t="s">
        <v>45</v>
      </c>
      <c r="C18" s="16" t="s">
        <v>9</v>
      </c>
      <c r="D18" s="14" t="s">
        <v>12</v>
      </c>
      <c r="E18" s="17"/>
      <c r="F18" s="14"/>
      <c r="G18" s="87">
        <f>G19</f>
        <v>1534.6</v>
      </c>
      <c r="H18" s="87">
        <f>H19</f>
        <v>1532.5</v>
      </c>
    </row>
    <row r="19" spans="1:8" ht="30">
      <c r="A19" s="16" t="s">
        <v>13</v>
      </c>
      <c r="B19" s="18" t="s">
        <v>14</v>
      </c>
      <c r="C19" s="16" t="s">
        <v>9</v>
      </c>
      <c r="D19" s="19" t="s">
        <v>12</v>
      </c>
      <c r="E19" s="14" t="s">
        <v>121</v>
      </c>
      <c r="F19" s="14"/>
      <c r="G19" s="87">
        <f>G20</f>
        <v>1534.6</v>
      </c>
      <c r="H19" s="87">
        <f>H20</f>
        <v>1532.5</v>
      </c>
    </row>
    <row r="20" spans="1:8" ht="93.75" customHeight="1">
      <c r="A20" s="16"/>
      <c r="B20" s="18" t="s">
        <v>104</v>
      </c>
      <c r="C20" s="16" t="s">
        <v>9</v>
      </c>
      <c r="D20" s="19" t="s">
        <v>12</v>
      </c>
      <c r="E20" s="19" t="s">
        <v>121</v>
      </c>
      <c r="F20" s="14" t="s">
        <v>103</v>
      </c>
      <c r="G20" s="88">
        <v>1534.6</v>
      </c>
      <c r="H20" s="88">
        <v>1532.5</v>
      </c>
    </row>
    <row r="21" spans="1:8" ht="71.25">
      <c r="A21" s="12" t="s">
        <v>15</v>
      </c>
      <c r="B21" s="13" t="s">
        <v>46</v>
      </c>
      <c r="C21" s="12" t="s">
        <v>9</v>
      </c>
      <c r="D21" s="14" t="s">
        <v>16</v>
      </c>
      <c r="E21" s="14"/>
      <c r="F21" s="14"/>
      <c r="G21" s="87">
        <f>G22+G26+G28</f>
        <v>3664.9</v>
      </c>
      <c r="H21" s="87">
        <f>H22+H26+H28</f>
        <v>3400.4</v>
      </c>
    </row>
    <row r="22" spans="1:8" ht="60">
      <c r="A22" s="16" t="s">
        <v>17</v>
      </c>
      <c r="B22" s="18" t="s">
        <v>18</v>
      </c>
      <c r="C22" s="16" t="s">
        <v>9</v>
      </c>
      <c r="D22" s="19" t="s">
        <v>16</v>
      </c>
      <c r="E22" s="14" t="s">
        <v>122</v>
      </c>
      <c r="F22" s="14"/>
      <c r="G22" s="87">
        <f>G23+G25+G24</f>
        <v>3512.3</v>
      </c>
      <c r="H22" s="87">
        <f>H23+H25+H24</f>
        <v>3273</v>
      </c>
    </row>
    <row r="23" spans="1:8" ht="96" customHeight="1">
      <c r="A23" s="16"/>
      <c r="B23" s="18" t="s">
        <v>104</v>
      </c>
      <c r="C23" s="16" t="s">
        <v>9</v>
      </c>
      <c r="D23" s="19" t="s">
        <v>16</v>
      </c>
      <c r="E23" s="19" t="s">
        <v>122</v>
      </c>
      <c r="F23" s="14" t="s">
        <v>103</v>
      </c>
      <c r="G23" s="88">
        <v>1459.1</v>
      </c>
      <c r="H23" s="88">
        <v>1398.5</v>
      </c>
    </row>
    <row r="24" spans="1:8" ht="45">
      <c r="A24" s="16"/>
      <c r="B24" s="21" t="s">
        <v>144</v>
      </c>
      <c r="C24" s="16" t="s">
        <v>9</v>
      </c>
      <c r="D24" s="19" t="s">
        <v>16</v>
      </c>
      <c r="E24" s="19" t="s">
        <v>122</v>
      </c>
      <c r="F24" s="14" t="s">
        <v>105</v>
      </c>
      <c r="G24" s="88">
        <v>1841</v>
      </c>
      <c r="H24" s="88">
        <v>1663.2</v>
      </c>
    </row>
    <row r="25" spans="1:8" ht="15.75">
      <c r="A25" s="16"/>
      <c r="B25" s="20" t="s">
        <v>108</v>
      </c>
      <c r="C25" s="16" t="s">
        <v>9</v>
      </c>
      <c r="D25" s="19" t="s">
        <v>16</v>
      </c>
      <c r="E25" s="19" t="s">
        <v>122</v>
      </c>
      <c r="F25" s="14" t="s">
        <v>107</v>
      </c>
      <c r="G25" s="88">
        <v>212.2</v>
      </c>
      <c r="H25" s="88">
        <v>211.3</v>
      </c>
    </row>
    <row r="26" spans="1:8" ht="61.5" customHeight="1">
      <c r="A26" s="16" t="s">
        <v>113</v>
      </c>
      <c r="B26" s="18" t="s">
        <v>85</v>
      </c>
      <c r="C26" s="16" t="s">
        <v>9</v>
      </c>
      <c r="D26" s="14" t="s">
        <v>16</v>
      </c>
      <c r="E26" s="14" t="s">
        <v>123</v>
      </c>
      <c r="F26" s="19"/>
      <c r="G26" s="87">
        <f>G27</f>
        <v>36.6</v>
      </c>
      <c r="H26" s="87">
        <f>H27</f>
        <v>11.4</v>
      </c>
    </row>
    <row r="27" spans="1:8" ht="90.75" customHeight="1">
      <c r="A27" s="16"/>
      <c r="B27" s="22" t="s">
        <v>104</v>
      </c>
      <c r="C27" s="16" t="s">
        <v>9</v>
      </c>
      <c r="D27" s="19" t="s">
        <v>16</v>
      </c>
      <c r="E27" s="19" t="s">
        <v>123</v>
      </c>
      <c r="F27" s="14" t="s">
        <v>103</v>
      </c>
      <c r="G27" s="88">
        <v>36.6</v>
      </c>
      <c r="H27" s="88">
        <v>11.4</v>
      </c>
    </row>
    <row r="28" spans="1:8" ht="60">
      <c r="A28" s="16"/>
      <c r="B28" s="22" t="s">
        <v>86</v>
      </c>
      <c r="C28" s="16" t="s">
        <v>9</v>
      </c>
      <c r="D28" s="19" t="s">
        <v>16</v>
      </c>
      <c r="E28" s="19" t="s">
        <v>143</v>
      </c>
      <c r="F28" s="14"/>
      <c r="G28" s="87">
        <f>G29</f>
        <v>116</v>
      </c>
      <c r="H28" s="87">
        <f>H29</f>
        <v>116</v>
      </c>
    </row>
    <row r="29" spans="1:8" ht="15.75">
      <c r="A29" s="16"/>
      <c r="B29" s="22" t="s">
        <v>108</v>
      </c>
      <c r="C29" s="16" t="s">
        <v>9</v>
      </c>
      <c r="D29" s="19" t="s">
        <v>16</v>
      </c>
      <c r="E29" s="19" t="s">
        <v>143</v>
      </c>
      <c r="F29" s="14" t="s">
        <v>107</v>
      </c>
      <c r="G29" s="88">
        <v>116</v>
      </c>
      <c r="H29" s="88">
        <v>116</v>
      </c>
    </row>
    <row r="30" spans="1:8" ht="15.75">
      <c r="A30" s="12" t="s">
        <v>20</v>
      </c>
      <c r="B30" s="11" t="s">
        <v>21</v>
      </c>
      <c r="C30" s="12" t="s">
        <v>23</v>
      </c>
      <c r="D30" s="19"/>
      <c r="E30" s="19"/>
      <c r="F30" s="19"/>
      <c r="G30" s="87">
        <f>G31+G52+G94+G102+G72+G85+G81+G120+G116+G65</f>
        <v>62586.299999999996</v>
      </c>
      <c r="H30" s="87">
        <f>H31+H52+H94+H102+H72+H85+H81+H120+H116+H65</f>
        <v>61934.600000000006</v>
      </c>
    </row>
    <row r="31" spans="1:8" ht="24" customHeight="1">
      <c r="A31" s="12" t="s">
        <v>22</v>
      </c>
      <c r="B31" s="13" t="s">
        <v>8</v>
      </c>
      <c r="C31" s="12" t="s">
        <v>23</v>
      </c>
      <c r="D31" s="14" t="s">
        <v>10</v>
      </c>
      <c r="E31" s="19"/>
      <c r="F31" s="19"/>
      <c r="G31" s="87">
        <f>G32+G45+G42</f>
        <v>11026.4</v>
      </c>
      <c r="H31" s="87">
        <f>H32+H45+H42</f>
        <v>10837.800000000001</v>
      </c>
    </row>
    <row r="32" spans="1:8" ht="71.25" customHeight="1">
      <c r="A32" s="12" t="s">
        <v>24</v>
      </c>
      <c r="B32" s="23" t="s">
        <v>47</v>
      </c>
      <c r="C32" s="16" t="s">
        <v>23</v>
      </c>
      <c r="D32" s="14" t="s">
        <v>25</v>
      </c>
      <c r="E32" s="19"/>
      <c r="F32" s="19"/>
      <c r="G32" s="87">
        <f>G35+G33+G39</f>
        <v>10095.3</v>
      </c>
      <c r="H32" s="87">
        <f>H35+H33+H39</f>
        <v>9934.800000000001</v>
      </c>
    </row>
    <row r="33" spans="1:8" ht="45">
      <c r="A33" s="16" t="s">
        <v>26</v>
      </c>
      <c r="B33" s="18" t="s">
        <v>27</v>
      </c>
      <c r="C33" s="16" t="s">
        <v>23</v>
      </c>
      <c r="D33" s="19" t="s">
        <v>25</v>
      </c>
      <c r="E33" s="14" t="s">
        <v>124</v>
      </c>
      <c r="F33" s="19"/>
      <c r="G33" s="87">
        <f>G34</f>
        <v>1542.5</v>
      </c>
      <c r="H33" s="87">
        <f>H34</f>
        <v>1541.9</v>
      </c>
    </row>
    <row r="34" spans="1:8" ht="92.25" customHeight="1">
      <c r="A34" s="24"/>
      <c r="B34" s="18" t="s">
        <v>104</v>
      </c>
      <c r="C34" s="16" t="s">
        <v>23</v>
      </c>
      <c r="D34" s="19" t="s">
        <v>25</v>
      </c>
      <c r="E34" s="19" t="s">
        <v>124</v>
      </c>
      <c r="F34" s="14" t="s">
        <v>103</v>
      </c>
      <c r="G34" s="88">
        <v>1542.5</v>
      </c>
      <c r="H34" s="88">
        <v>1541.9</v>
      </c>
    </row>
    <row r="35" spans="1:8" ht="30">
      <c r="A35" s="24" t="s">
        <v>28</v>
      </c>
      <c r="B35" s="25" t="s">
        <v>29</v>
      </c>
      <c r="C35" s="16" t="s">
        <v>23</v>
      </c>
      <c r="D35" s="19" t="s">
        <v>25</v>
      </c>
      <c r="E35" s="14" t="s">
        <v>125</v>
      </c>
      <c r="F35" s="19"/>
      <c r="G35" s="87">
        <f>G36+G37+G38</f>
        <v>5316.2</v>
      </c>
      <c r="H35" s="87">
        <f>H36+H37+H38</f>
        <v>5171.900000000001</v>
      </c>
    </row>
    <row r="36" spans="1:8" ht="89.25" customHeight="1">
      <c r="A36" s="12"/>
      <c r="B36" s="18" t="s">
        <v>104</v>
      </c>
      <c r="C36" s="16" t="s">
        <v>23</v>
      </c>
      <c r="D36" s="19" t="s">
        <v>25</v>
      </c>
      <c r="E36" s="19" t="s">
        <v>125</v>
      </c>
      <c r="F36" s="14" t="s">
        <v>103</v>
      </c>
      <c r="G36" s="88">
        <v>5067.8</v>
      </c>
      <c r="H36" s="88">
        <v>4987.1</v>
      </c>
    </row>
    <row r="37" spans="1:8" ht="45" customHeight="1">
      <c r="A37" s="16"/>
      <c r="B37" s="21" t="s">
        <v>144</v>
      </c>
      <c r="C37" s="16" t="s">
        <v>23</v>
      </c>
      <c r="D37" s="19" t="s">
        <v>25</v>
      </c>
      <c r="E37" s="19" t="s">
        <v>125</v>
      </c>
      <c r="F37" s="14" t="s">
        <v>105</v>
      </c>
      <c r="G37" s="88">
        <v>246.4</v>
      </c>
      <c r="H37" s="88">
        <v>184.6</v>
      </c>
    </row>
    <row r="38" spans="1:8" ht="15.75">
      <c r="A38" s="16"/>
      <c r="B38" s="22" t="s">
        <v>108</v>
      </c>
      <c r="C38" s="16" t="s">
        <v>23</v>
      </c>
      <c r="D38" s="19" t="s">
        <v>25</v>
      </c>
      <c r="E38" s="19" t="s">
        <v>125</v>
      </c>
      <c r="F38" s="14" t="s">
        <v>107</v>
      </c>
      <c r="G38" s="88">
        <v>2</v>
      </c>
      <c r="H38" s="88">
        <v>0.2</v>
      </c>
    </row>
    <row r="39" spans="1:8" ht="77.25" customHeight="1">
      <c r="A39" s="16" t="s">
        <v>109</v>
      </c>
      <c r="B39" s="22" t="s">
        <v>150</v>
      </c>
      <c r="C39" s="16" t="s">
        <v>23</v>
      </c>
      <c r="D39" s="19" t="s">
        <v>25</v>
      </c>
      <c r="E39" s="14" t="s">
        <v>147</v>
      </c>
      <c r="F39" s="19"/>
      <c r="G39" s="87">
        <f>G40+G41</f>
        <v>3236.6</v>
      </c>
      <c r="H39" s="87">
        <f>H40+H41</f>
        <v>3221</v>
      </c>
    </row>
    <row r="40" spans="1:8" ht="90">
      <c r="A40" s="16"/>
      <c r="B40" s="18" t="s">
        <v>104</v>
      </c>
      <c r="C40" s="16" t="s">
        <v>23</v>
      </c>
      <c r="D40" s="19" t="s">
        <v>25</v>
      </c>
      <c r="E40" s="19" t="s">
        <v>147</v>
      </c>
      <c r="F40" s="14" t="s">
        <v>103</v>
      </c>
      <c r="G40" s="88">
        <v>3016.1</v>
      </c>
      <c r="H40" s="88">
        <v>3001</v>
      </c>
    </row>
    <row r="41" spans="1:8" ht="45">
      <c r="A41" s="16"/>
      <c r="B41" s="21" t="s">
        <v>144</v>
      </c>
      <c r="C41" s="16" t="s">
        <v>23</v>
      </c>
      <c r="D41" s="19" t="s">
        <v>25</v>
      </c>
      <c r="E41" s="19" t="s">
        <v>147</v>
      </c>
      <c r="F41" s="14" t="s">
        <v>105</v>
      </c>
      <c r="G41" s="88">
        <v>220.5</v>
      </c>
      <c r="H41" s="88">
        <v>220</v>
      </c>
    </row>
    <row r="42" spans="1:8" ht="15.75">
      <c r="A42" s="12" t="s">
        <v>114</v>
      </c>
      <c r="B42" s="29" t="s">
        <v>93</v>
      </c>
      <c r="C42" s="16" t="s">
        <v>23</v>
      </c>
      <c r="D42" s="14" t="s">
        <v>97</v>
      </c>
      <c r="E42" s="19"/>
      <c r="F42" s="14"/>
      <c r="G42" s="87">
        <f>G43</f>
        <v>20</v>
      </c>
      <c r="H42" s="87">
        <f>H43</f>
        <v>0</v>
      </c>
    </row>
    <row r="43" spans="1:8" ht="15.75">
      <c r="A43" s="24" t="s">
        <v>115</v>
      </c>
      <c r="B43" s="18" t="s">
        <v>94</v>
      </c>
      <c r="C43" s="16" t="s">
        <v>23</v>
      </c>
      <c r="D43" s="19" t="s">
        <v>97</v>
      </c>
      <c r="E43" s="14" t="s">
        <v>141</v>
      </c>
      <c r="F43" s="14"/>
      <c r="G43" s="87">
        <f>G44</f>
        <v>20</v>
      </c>
      <c r="H43" s="87">
        <f>H44</f>
        <v>0</v>
      </c>
    </row>
    <row r="44" spans="1:8" ht="15.75">
      <c r="A44" s="16"/>
      <c r="B44" s="20" t="s">
        <v>108</v>
      </c>
      <c r="C44" s="16" t="s">
        <v>23</v>
      </c>
      <c r="D44" s="19" t="s">
        <v>97</v>
      </c>
      <c r="E44" s="19" t="s">
        <v>141</v>
      </c>
      <c r="F44" s="14" t="s">
        <v>107</v>
      </c>
      <c r="G44" s="88">
        <v>20</v>
      </c>
      <c r="H44" s="88">
        <v>0</v>
      </c>
    </row>
    <row r="45" spans="1:8" ht="15.75">
      <c r="A45" s="12" t="s">
        <v>95</v>
      </c>
      <c r="B45" s="13" t="s">
        <v>19</v>
      </c>
      <c r="C45" s="16" t="s">
        <v>23</v>
      </c>
      <c r="D45" s="14" t="s">
        <v>79</v>
      </c>
      <c r="E45" s="19"/>
      <c r="F45" s="19"/>
      <c r="G45" s="87">
        <f>G46+G48+G50</f>
        <v>911.1</v>
      </c>
      <c r="H45" s="87">
        <f>H46+H48+H50</f>
        <v>903</v>
      </c>
    </row>
    <row r="46" spans="1:8" ht="65.25" customHeight="1">
      <c r="A46" s="24" t="s">
        <v>96</v>
      </c>
      <c r="B46" s="20" t="s">
        <v>149</v>
      </c>
      <c r="C46" s="16" t="s">
        <v>23</v>
      </c>
      <c r="D46" s="19" t="s">
        <v>79</v>
      </c>
      <c r="E46" s="26" t="s">
        <v>148</v>
      </c>
      <c r="F46" s="19"/>
      <c r="G46" s="87">
        <f>G47</f>
        <v>8.1</v>
      </c>
      <c r="H46" s="87">
        <f>H47</f>
        <v>0</v>
      </c>
    </row>
    <row r="47" spans="1:8" ht="45" customHeight="1">
      <c r="A47" s="27"/>
      <c r="B47" s="21" t="s">
        <v>144</v>
      </c>
      <c r="C47" s="16" t="s">
        <v>23</v>
      </c>
      <c r="D47" s="19" t="s">
        <v>79</v>
      </c>
      <c r="E47" s="28" t="s">
        <v>148</v>
      </c>
      <c r="F47" s="14" t="s">
        <v>105</v>
      </c>
      <c r="G47" s="88">
        <v>8.1</v>
      </c>
      <c r="H47" s="88">
        <v>0</v>
      </c>
    </row>
    <row r="48" spans="1:8" ht="30">
      <c r="A48" s="24" t="s">
        <v>118</v>
      </c>
      <c r="B48" s="18" t="s">
        <v>89</v>
      </c>
      <c r="C48" s="16" t="s">
        <v>23</v>
      </c>
      <c r="D48" s="19" t="s">
        <v>79</v>
      </c>
      <c r="E48" s="15" t="s">
        <v>142</v>
      </c>
      <c r="F48" s="14"/>
      <c r="G48" s="87">
        <f>G49</f>
        <v>375</v>
      </c>
      <c r="H48" s="87">
        <f>H49</f>
        <v>375</v>
      </c>
    </row>
    <row r="49" spans="1:8" ht="45">
      <c r="A49" s="16"/>
      <c r="B49" s="21" t="s">
        <v>144</v>
      </c>
      <c r="C49" s="16" t="s">
        <v>23</v>
      </c>
      <c r="D49" s="19" t="s">
        <v>79</v>
      </c>
      <c r="E49" s="30" t="s">
        <v>142</v>
      </c>
      <c r="F49" s="14" t="s">
        <v>105</v>
      </c>
      <c r="G49" s="88">
        <v>375</v>
      </c>
      <c r="H49" s="88">
        <v>375</v>
      </c>
    </row>
    <row r="50" spans="1:8" ht="60">
      <c r="A50" s="24" t="s">
        <v>119</v>
      </c>
      <c r="B50" s="32" t="s">
        <v>178</v>
      </c>
      <c r="C50" s="16" t="s">
        <v>23</v>
      </c>
      <c r="D50" s="28" t="s">
        <v>79</v>
      </c>
      <c r="E50" s="14" t="s">
        <v>127</v>
      </c>
      <c r="F50" s="14"/>
      <c r="G50" s="87">
        <f>G51</f>
        <v>528</v>
      </c>
      <c r="H50" s="87">
        <f>H51</f>
        <v>528</v>
      </c>
    </row>
    <row r="51" spans="1:8" ht="45">
      <c r="A51" s="24"/>
      <c r="B51" s="21" t="s">
        <v>144</v>
      </c>
      <c r="C51" s="16" t="s">
        <v>23</v>
      </c>
      <c r="D51" s="28" t="s">
        <v>79</v>
      </c>
      <c r="E51" s="19" t="s">
        <v>127</v>
      </c>
      <c r="F51" s="14" t="s">
        <v>105</v>
      </c>
      <c r="G51" s="88">
        <v>528</v>
      </c>
      <c r="H51" s="88">
        <v>528</v>
      </c>
    </row>
    <row r="52" spans="1:8" ht="28.5">
      <c r="A52" s="10" t="s">
        <v>30</v>
      </c>
      <c r="B52" s="13" t="s">
        <v>31</v>
      </c>
      <c r="C52" s="16" t="s">
        <v>23</v>
      </c>
      <c r="D52" s="14" t="s">
        <v>32</v>
      </c>
      <c r="E52" s="19"/>
      <c r="F52" s="19"/>
      <c r="G52" s="87">
        <f>G53+G56</f>
        <v>1320</v>
      </c>
      <c r="H52" s="87">
        <f>H53+H56</f>
        <v>1316.6</v>
      </c>
    </row>
    <row r="53" spans="1:8" ht="57">
      <c r="A53" s="10" t="s">
        <v>33</v>
      </c>
      <c r="B53" s="13" t="s">
        <v>224</v>
      </c>
      <c r="C53" s="16" t="s">
        <v>23</v>
      </c>
      <c r="D53" s="14" t="s">
        <v>225</v>
      </c>
      <c r="E53" s="19"/>
      <c r="F53" s="19"/>
      <c r="G53" s="87">
        <f>G54</f>
        <v>350</v>
      </c>
      <c r="H53" s="87">
        <f>H54</f>
        <v>349.9</v>
      </c>
    </row>
    <row r="54" spans="1:8" ht="90">
      <c r="A54" s="24" t="s">
        <v>34</v>
      </c>
      <c r="B54" s="18" t="s">
        <v>226</v>
      </c>
      <c r="C54" s="16" t="s">
        <v>23</v>
      </c>
      <c r="D54" s="19" t="s">
        <v>225</v>
      </c>
      <c r="E54" s="26" t="s">
        <v>130</v>
      </c>
      <c r="F54" s="14"/>
      <c r="G54" s="87">
        <f>G55</f>
        <v>350</v>
      </c>
      <c r="H54" s="87">
        <f>H55</f>
        <v>349.9</v>
      </c>
    </row>
    <row r="55" spans="1:8" ht="45">
      <c r="A55" s="24"/>
      <c r="B55" s="21" t="s">
        <v>144</v>
      </c>
      <c r="C55" s="16" t="s">
        <v>23</v>
      </c>
      <c r="D55" s="19" t="s">
        <v>225</v>
      </c>
      <c r="E55" s="28" t="s">
        <v>130</v>
      </c>
      <c r="F55" s="14" t="s">
        <v>105</v>
      </c>
      <c r="G55" s="88">
        <v>350</v>
      </c>
      <c r="H55" s="88">
        <v>349.9</v>
      </c>
    </row>
    <row r="56" spans="1:8" ht="42.75">
      <c r="A56" s="10" t="s">
        <v>50</v>
      </c>
      <c r="B56" s="29" t="s">
        <v>49</v>
      </c>
      <c r="C56" s="16" t="s">
        <v>23</v>
      </c>
      <c r="D56" s="14" t="s">
        <v>48</v>
      </c>
      <c r="E56" s="14"/>
      <c r="F56" s="14"/>
      <c r="G56" s="87">
        <f>G57+G63+G59+G61</f>
        <v>970</v>
      </c>
      <c r="H56" s="87">
        <f>H57+H63+H59+H61</f>
        <v>966.7</v>
      </c>
    </row>
    <row r="57" spans="1:8" s="52" customFormat="1" ht="90">
      <c r="A57" s="16" t="s">
        <v>51</v>
      </c>
      <c r="B57" s="18" t="s">
        <v>183</v>
      </c>
      <c r="C57" s="16" t="s">
        <v>23</v>
      </c>
      <c r="D57" s="19" t="s">
        <v>48</v>
      </c>
      <c r="E57" s="14" t="s">
        <v>135</v>
      </c>
      <c r="F57" s="14"/>
      <c r="G57" s="87">
        <f>G58</f>
        <v>150</v>
      </c>
      <c r="H57" s="87">
        <f>H58</f>
        <v>150</v>
      </c>
    </row>
    <row r="58" spans="1:8" ht="45">
      <c r="A58" s="12"/>
      <c r="B58" s="21" t="s">
        <v>144</v>
      </c>
      <c r="C58" s="16" t="s">
        <v>23</v>
      </c>
      <c r="D58" s="19" t="s">
        <v>48</v>
      </c>
      <c r="E58" s="28" t="s">
        <v>135</v>
      </c>
      <c r="F58" s="14" t="s">
        <v>105</v>
      </c>
      <c r="G58" s="88">
        <v>150</v>
      </c>
      <c r="H58" s="88">
        <v>150</v>
      </c>
    </row>
    <row r="59" spans="1:8" s="52" customFormat="1" ht="75">
      <c r="A59" s="16" t="s">
        <v>52</v>
      </c>
      <c r="B59" s="18" t="s">
        <v>180</v>
      </c>
      <c r="C59" s="16" t="s">
        <v>23</v>
      </c>
      <c r="D59" s="19" t="s">
        <v>48</v>
      </c>
      <c r="E59" s="14" t="s">
        <v>136</v>
      </c>
      <c r="F59" s="19"/>
      <c r="G59" s="87">
        <f>G60</f>
        <v>150</v>
      </c>
      <c r="H59" s="87">
        <f>H60</f>
        <v>149.5</v>
      </c>
    </row>
    <row r="60" spans="1:8" ht="45">
      <c r="A60" s="16"/>
      <c r="B60" s="21" t="s">
        <v>144</v>
      </c>
      <c r="C60" s="16" t="s">
        <v>23</v>
      </c>
      <c r="D60" s="19" t="s">
        <v>48</v>
      </c>
      <c r="E60" s="28" t="s">
        <v>136</v>
      </c>
      <c r="F60" s="14" t="s">
        <v>105</v>
      </c>
      <c r="G60" s="88">
        <v>150</v>
      </c>
      <c r="H60" s="88">
        <v>149.5</v>
      </c>
    </row>
    <row r="61" spans="1:8" ht="90">
      <c r="A61" s="16" t="s">
        <v>53</v>
      </c>
      <c r="B61" s="18" t="s">
        <v>227</v>
      </c>
      <c r="C61" s="16" t="s">
        <v>23</v>
      </c>
      <c r="D61" s="19" t="s">
        <v>48</v>
      </c>
      <c r="E61" s="14" t="s">
        <v>137</v>
      </c>
      <c r="F61" s="19"/>
      <c r="G61" s="87">
        <f>G62</f>
        <v>150</v>
      </c>
      <c r="H61" s="87">
        <f>H62</f>
        <v>149.6</v>
      </c>
    </row>
    <row r="62" spans="1:8" ht="45">
      <c r="A62" s="16"/>
      <c r="B62" s="21" t="s">
        <v>144</v>
      </c>
      <c r="C62" s="16" t="s">
        <v>23</v>
      </c>
      <c r="D62" s="19" t="s">
        <v>48</v>
      </c>
      <c r="E62" s="19" t="s">
        <v>137</v>
      </c>
      <c r="F62" s="14" t="s">
        <v>105</v>
      </c>
      <c r="G62" s="88">
        <v>150</v>
      </c>
      <c r="H62" s="88">
        <v>149.6</v>
      </c>
    </row>
    <row r="63" spans="1:8" ht="75">
      <c r="A63" s="16" t="s">
        <v>92</v>
      </c>
      <c r="B63" s="25" t="s">
        <v>177</v>
      </c>
      <c r="C63" s="16" t="s">
        <v>23</v>
      </c>
      <c r="D63" s="19" t="s">
        <v>48</v>
      </c>
      <c r="E63" s="15" t="s">
        <v>138</v>
      </c>
      <c r="F63" s="14"/>
      <c r="G63" s="87">
        <f>G64</f>
        <v>520</v>
      </c>
      <c r="H63" s="87">
        <f>H64</f>
        <v>517.6</v>
      </c>
    </row>
    <row r="64" spans="1:8" ht="45">
      <c r="A64" s="16"/>
      <c r="B64" s="21" t="s">
        <v>144</v>
      </c>
      <c r="C64" s="16" t="s">
        <v>23</v>
      </c>
      <c r="D64" s="19" t="s">
        <v>48</v>
      </c>
      <c r="E64" s="30" t="s">
        <v>138</v>
      </c>
      <c r="F64" s="14" t="s">
        <v>105</v>
      </c>
      <c r="G64" s="88">
        <v>520</v>
      </c>
      <c r="H64" s="88">
        <v>517.6</v>
      </c>
    </row>
    <row r="65" spans="1:8" s="59" customFormat="1" ht="15.75" hidden="1">
      <c r="A65" s="12" t="s">
        <v>35</v>
      </c>
      <c r="B65" s="58" t="s">
        <v>166</v>
      </c>
      <c r="C65" s="12" t="s">
        <v>23</v>
      </c>
      <c r="D65" s="14" t="s">
        <v>165</v>
      </c>
      <c r="E65" s="15"/>
      <c r="F65" s="14"/>
      <c r="G65" s="87">
        <f>G66+G69</f>
        <v>0</v>
      </c>
      <c r="H65" s="87">
        <f>H66+H69</f>
        <v>0</v>
      </c>
    </row>
    <row r="66" spans="1:8" s="59" customFormat="1" ht="15.75" hidden="1">
      <c r="A66" s="12" t="s">
        <v>36</v>
      </c>
      <c r="B66" s="58" t="s">
        <v>167</v>
      </c>
      <c r="C66" s="12" t="s">
        <v>23</v>
      </c>
      <c r="D66" s="14" t="s">
        <v>163</v>
      </c>
      <c r="E66" s="15"/>
      <c r="F66" s="14"/>
      <c r="G66" s="87">
        <f>G67</f>
        <v>0</v>
      </c>
      <c r="H66" s="87">
        <f>H67</f>
        <v>0</v>
      </c>
    </row>
    <row r="67" spans="1:8" ht="60" hidden="1">
      <c r="A67" s="16" t="s">
        <v>80</v>
      </c>
      <c r="B67" s="21" t="s">
        <v>229</v>
      </c>
      <c r="C67" s="16" t="s">
        <v>23</v>
      </c>
      <c r="D67" s="19" t="s">
        <v>163</v>
      </c>
      <c r="E67" s="64">
        <v>5100100100</v>
      </c>
      <c r="F67" s="14"/>
      <c r="G67" s="87">
        <f>G68</f>
        <v>0</v>
      </c>
      <c r="H67" s="87">
        <f>H68</f>
        <v>0</v>
      </c>
    </row>
    <row r="68" spans="1:8" ht="45" hidden="1">
      <c r="A68" s="16"/>
      <c r="B68" s="21" t="s">
        <v>144</v>
      </c>
      <c r="C68" s="16" t="s">
        <v>23</v>
      </c>
      <c r="D68" s="19" t="s">
        <v>163</v>
      </c>
      <c r="E68" s="63">
        <v>5100100100</v>
      </c>
      <c r="F68" s="14" t="s">
        <v>105</v>
      </c>
      <c r="G68" s="88">
        <v>0</v>
      </c>
      <c r="H68" s="88">
        <v>0</v>
      </c>
    </row>
    <row r="69" spans="1:8" s="59" customFormat="1" ht="29.25" hidden="1">
      <c r="A69" s="12" t="s">
        <v>170</v>
      </c>
      <c r="B69" s="61" t="s">
        <v>169</v>
      </c>
      <c r="C69" s="12" t="s">
        <v>23</v>
      </c>
      <c r="D69" s="14" t="s">
        <v>164</v>
      </c>
      <c r="E69" s="15"/>
      <c r="F69" s="14"/>
      <c r="G69" s="87">
        <f>G70</f>
        <v>0</v>
      </c>
      <c r="H69" s="87">
        <f>H70</f>
        <v>0</v>
      </c>
    </row>
    <row r="70" spans="1:8" ht="60" hidden="1">
      <c r="A70" s="16" t="s">
        <v>171</v>
      </c>
      <c r="B70" s="60" t="s">
        <v>168</v>
      </c>
      <c r="C70" s="16" t="s">
        <v>23</v>
      </c>
      <c r="D70" s="19" t="s">
        <v>164</v>
      </c>
      <c r="E70" s="64">
        <v>5450100100</v>
      </c>
      <c r="F70" s="14"/>
      <c r="G70" s="87">
        <f>G71</f>
        <v>0</v>
      </c>
      <c r="H70" s="87">
        <f>H71</f>
        <v>0</v>
      </c>
    </row>
    <row r="71" spans="1:8" ht="45" hidden="1">
      <c r="A71" s="16"/>
      <c r="B71" s="21" t="s">
        <v>144</v>
      </c>
      <c r="C71" s="16" t="s">
        <v>23</v>
      </c>
      <c r="D71" s="19" t="s">
        <v>164</v>
      </c>
      <c r="E71" s="63">
        <v>5450100100</v>
      </c>
      <c r="F71" s="14" t="s">
        <v>105</v>
      </c>
      <c r="G71" s="88">
        <v>0</v>
      </c>
      <c r="H71" s="88">
        <v>0</v>
      </c>
    </row>
    <row r="72" spans="1:8" ht="24.75" customHeight="1">
      <c r="A72" s="10" t="s">
        <v>35</v>
      </c>
      <c r="B72" s="13" t="s">
        <v>55</v>
      </c>
      <c r="C72" s="16" t="s">
        <v>23</v>
      </c>
      <c r="D72" s="14" t="s">
        <v>54</v>
      </c>
      <c r="E72" s="19"/>
      <c r="F72" s="19"/>
      <c r="G72" s="87">
        <f>G73</f>
        <v>13970</v>
      </c>
      <c r="H72" s="87">
        <f>H73</f>
        <v>13824.7</v>
      </c>
    </row>
    <row r="73" spans="1:8" ht="25.5" customHeight="1">
      <c r="A73" s="10" t="s">
        <v>36</v>
      </c>
      <c r="B73" s="29" t="s">
        <v>64</v>
      </c>
      <c r="C73" s="16" t="s">
        <v>23</v>
      </c>
      <c r="D73" s="14" t="s">
        <v>65</v>
      </c>
      <c r="E73" s="19"/>
      <c r="F73" s="19"/>
      <c r="G73" s="87">
        <f>G74</f>
        <v>13970</v>
      </c>
      <c r="H73" s="87">
        <f>H74</f>
        <v>13824.7</v>
      </c>
    </row>
    <row r="74" spans="1:8" ht="28.5">
      <c r="A74" s="24"/>
      <c r="B74" s="29" t="s">
        <v>91</v>
      </c>
      <c r="C74" s="16" t="s">
        <v>23</v>
      </c>
      <c r="D74" s="19" t="s">
        <v>65</v>
      </c>
      <c r="E74" s="14"/>
      <c r="F74" s="19"/>
      <c r="G74" s="87">
        <f>G75+G77+G79</f>
        <v>13970</v>
      </c>
      <c r="H74" s="87">
        <f>H75+H77+H79</f>
        <v>13824.7</v>
      </c>
    </row>
    <row r="75" spans="1:8" ht="30">
      <c r="A75" s="16" t="s">
        <v>80</v>
      </c>
      <c r="B75" s="18" t="s">
        <v>175</v>
      </c>
      <c r="C75" s="16" t="s">
        <v>23</v>
      </c>
      <c r="D75" s="19" t="s">
        <v>65</v>
      </c>
      <c r="E75" s="14" t="s">
        <v>134</v>
      </c>
      <c r="F75" s="19"/>
      <c r="G75" s="87">
        <f>G76</f>
        <v>8760</v>
      </c>
      <c r="H75" s="87">
        <f>H76</f>
        <v>8614.7</v>
      </c>
    </row>
    <row r="76" spans="1:8" ht="45">
      <c r="A76" s="16"/>
      <c r="B76" s="21" t="s">
        <v>144</v>
      </c>
      <c r="C76" s="16" t="s">
        <v>23</v>
      </c>
      <c r="D76" s="19" t="s">
        <v>65</v>
      </c>
      <c r="E76" s="19" t="s">
        <v>134</v>
      </c>
      <c r="F76" s="14" t="s">
        <v>105</v>
      </c>
      <c r="G76" s="88">
        <v>8760</v>
      </c>
      <c r="H76" s="88">
        <v>8614.7</v>
      </c>
    </row>
    <row r="77" spans="1:8" ht="60">
      <c r="A77" s="33" t="s">
        <v>321</v>
      </c>
      <c r="B77" s="44" t="s">
        <v>222</v>
      </c>
      <c r="C77" s="24" t="s">
        <v>23</v>
      </c>
      <c r="D77" s="28" t="s">
        <v>65</v>
      </c>
      <c r="E77" s="14" t="s">
        <v>220</v>
      </c>
      <c r="F77" s="14"/>
      <c r="G77" s="87">
        <f>G78</f>
        <v>3386.5</v>
      </c>
      <c r="H77" s="87">
        <f>H78</f>
        <v>3386.5</v>
      </c>
    </row>
    <row r="78" spans="1:8" ht="45">
      <c r="A78" s="33"/>
      <c r="B78" s="21" t="s">
        <v>144</v>
      </c>
      <c r="C78" s="24" t="s">
        <v>23</v>
      </c>
      <c r="D78" s="28" t="s">
        <v>65</v>
      </c>
      <c r="E78" s="19" t="s">
        <v>220</v>
      </c>
      <c r="F78" s="26" t="s">
        <v>105</v>
      </c>
      <c r="G78" s="88">
        <v>3386.5</v>
      </c>
      <c r="H78" s="88">
        <v>3386.5</v>
      </c>
    </row>
    <row r="79" spans="1:8" ht="60">
      <c r="A79" s="33" t="s">
        <v>322</v>
      </c>
      <c r="B79" s="32" t="s">
        <v>223</v>
      </c>
      <c r="C79" s="24" t="s">
        <v>23</v>
      </c>
      <c r="D79" s="28" t="s">
        <v>65</v>
      </c>
      <c r="E79" s="14" t="s">
        <v>221</v>
      </c>
      <c r="F79" s="14"/>
      <c r="G79" s="87">
        <f>G80</f>
        <v>1823.5</v>
      </c>
      <c r="H79" s="87">
        <f>H80</f>
        <v>1823.5</v>
      </c>
    </row>
    <row r="80" spans="1:8" ht="45">
      <c r="A80" s="33"/>
      <c r="B80" s="21" t="s">
        <v>144</v>
      </c>
      <c r="C80" s="24" t="s">
        <v>23</v>
      </c>
      <c r="D80" s="28" t="s">
        <v>65</v>
      </c>
      <c r="E80" s="19" t="s">
        <v>221</v>
      </c>
      <c r="F80" s="26" t="s">
        <v>105</v>
      </c>
      <c r="G80" s="88">
        <v>1823.5</v>
      </c>
      <c r="H80" s="88">
        <v>1823.5</v>
      </c>
    </row>
    <row r="81" spans="1:8" ht="15.75">
      <c r="A81" s="10" t="s">
        <v>37</v>
      </c>
      <c r="B81" s="29" t="s">
        <v>78</v>
      </c>
      <c r="C81" s="16" t="s">
        <v>23</v>
      </c>
      <c r="D81" s="14" t="s">
        <v>74</v>
      </c>
      <c r="E81" s="19"/>
      <c r="F81" s="19"/>
      <c r="G81" s="87">
        <f aca="true" t="shared" si="0" ref="G81:H83">G82</f>
        <v>252</v>
      </c>
      <c r="H81" s="87">
        <f t="shared" si="0"/>
        <v>251.9</v>
      </c>
    </row>
    <row r="82" spans="1:8" ht="28.5">
      <c r="A82" s="10" t="s">
        <v>38</v>
      </c>
      <c r="B82" s="29" t="s">
        <v>77</v>
      </c>
      <c r="C82" s="16" t="s">
        <v>23</v>
      </c>
      <c r="D82" s="14" t="s">
        <v>75</v>
      </c>
      <c r="E82" s="19"/>
      <c r="F82" s="19"/>
      <c r="G82" s="87">
        <f t="shared" si="0"/>
        <v>252</v>
      </c>
      <c r="H82" s="87">
        <f t="shared" si="0"/>
        <v>251.9</v>
      </c>
    </row>
    <row r="83" spans="1:8" ht="60">
      <c r="A83" s="16" t="s">
        <v>90</v>
      </c>
      <c r="B83" s="18" t="s">
        <v>179</v>
      </c>
      <c r="C83" s="16" t="s">
        <v>23</v>
      </c>
      <c r="D83" s="19" t="s">
        <v>75</v>
      </c>
      <c r="E83" s="26" t="s">
        <v>131</v>
      </c>
      <c r="F83" s="19"/>
      <c r="G83" s="87">
        <f t="shared" si="0"/>
        <v>252</v>
      </c>
      <c r="H83" s="87">
        <f t="shared" si="0"/>
        <v>251.9</v>
      </c>
    </row>
    <row r="84" spans="1:8" ht="45">
      <c r="A84" s="16"/>
      <c r="B84" s="21" t="s">
        <v>144</v>
      </c>
      <c r="C84" s="16" t="s">
        <v>23</v>
      </c>
      <c r="D84" s="19" t="s">
        <v>75</v>
      </c>
      <c r="E84" s="28" t="s">
        <v>131</v>
      </c>
      <c r="F84" s="14" t="s">
        <v>105</v>
      </c>
      <c r="G84" s="88">
        <v>252</v>
      </c>
      <c r="H84" s="88">
        <v>251.9</v>
      </c>
    </row>
    <row r="85" spans="1:8" ht="15.75">
      <c r="A85" s="10" t="s">
        <v>57</v>
      </c>
      <c r="B85" s="13" t="s">
        <v>62</v>
      </c>
      <c r="C85" s="16" t="s">
        <v>23</v>
      </c>
      <c r="D85" s="14" t="s">
        <v>63</v>
      </c>
      <c r="E85" s="19"/>
      <c r="F85" s="14"/>
      <c r="G85" s="87">
        <f>G86</f>
        <v>6092.5</v>
      </c>
      <c r="H85" s="87">
        <f>H86</f>
        <v>6085.1</v>
      </c>
    </row>
    <row r="86" spans="1:8" ht="15.75">
      <c r="A86" s="10" t="s">
        <v>58</v>
      </c>
      <c r="B86" s="13" t="s">
        <v>99</v>
      </c>
      <c r="C86" s="16" t="s">
        <v>23</v>
      </c>
      <c r="D86" s="14" t="s">
        <v>98</v>
      </c>
      <c r="E86" s="19"/>
      <c r="F86" s="14"/>
      <c r="G86" s="87">
        <f>G92+G90+G87</f>
        <v>6092.5</v>
      </c>
      <c r="H86" s="87">
        <f>H92+H90+H87</f>
        <v>6085.1</v>
      </c>
    </row>
    <row r="87" spans="1:8" ht="45">
      <c r="A87" s="24" t="s">
        <v>116</v>
      </c>
      <c r="B87" s="32" t="s">
        <v>230</v>
      </c>
      <c r="C87" s="16" t="s">
        <v>23</v>
      </c>
      <c r="D87" s="14" t="s">
        <v>98</v>
      </c>
      <c r="E87" s="14" t="s">
        <v>128</v>
      </c>
      <c r="F87" s="14"/>
      <c r="G87" s="87">
        <f>G88+G89</f>
        <v>5829.5</v>
      </c>
      <c r="H87" s="87">
        <f>H88+H89</f>
        <v>5822.6</v>
      </c>
    </row>
    <row r="88" spans="1:8" ht="90">
      <c r="A88" s="10"/>
      <c r="B88" s="18" t="s">
        <v>104</v>
      </c>
      <c r="C88" s="16" t="s">
        <v>23</v>
      </c>
      <c r="D88" s="19" t="s">
        <v>98</v>
      </c>
      <c r="E88" s="19" t="s">
        <v>128</v>
      </c>
      <c r="F88" s="14" t="s">
        <v>103</v>
      </c>
      <c r="G88" s="88">
        <v>5600.5</v>
      </c>
      <c r="H88" s="88">
        <v>5600</v>
      </c>
    </row>
    <row r="89" spans="1:8" ht="45">
      <c r="A89" s="10"/>
      <c r="B89" s="21" t="s">
        <v>144</v>
      </c>
      <c r="C89" s="16" t="s">
        <v>23</v>
      </c>
      <c r="D89" s="19" t="s">
        <v>98</v>
      </c>
      <c r="E89" s="19" t="s">
        <v>128</v>
      </c>
      <c r="F89" s="14" t="s">
        <v>105</v>
      </c>
      <c r="G89" s="88">
        <v>229</v>
      </c>
      <c r="H89" s="88">
        <v>222.6</v>
      </c>
    </row>
    <row r="90" spans="1:8" ht="60">
      <c r="A90" s="24" t="s">
        <v>337</v>
      </c>
      <c r="B90" s="53" t="s">
        <v>176</v>
      </c>
      <c r="C90" s="16" t="s">
        <v>23</v>
      </c>
      <c r="D90" s="14" t="s">
        <v>98</v>
      </c>
      <c r="E90" s="14" t="s">
        <v>158</v>
      </c>
      <c r="F90" s="14"/>
      <c r="G90" s="87">
        <f>G91</f>
        <v>150</v>
      </c>
      <c r="H90" s="87">
        <f>H91</f>
        <v>149.6</v>
      </c>
    </row>
    <row r="91" spans="1:8" ht="45">
      <c r="A91" s="24"/>
      <c r="B91" s="21" t="s">
        <v>144</v>
      </c>
      <c r="C91" s="16" t="s">
        <v>23</v>
      </c>
      <c r="D91" s="19" t="s">
        <v>98</v>
      </c>
      <c r="E91" s="19" t="s">
        <v>158</v>
      </c>
      <c r="F91" s="14" t="s">
        <v>105</v>
      </c>
      <c r="G91" s="88">
        <v>150</v>
      </c>
      <c r="H91" s="88">
        <v>149.6</v>
      </c>
    </row>
    <row r="92" spans="1:8" ht="60">
      <c r="A92" s="24" t="s">
        <v>338</v>
      </c>
      <c r="B92" s="25" t="s">
        <v>232</v>
      </c>
      <c r="C92" s="16" t="s">
        <v>23</v>
      </c>
      <c r="D92" s="14" t="s">
        <v>98</v>
      </c>
      <c r="E92" s="14" t="s">
        <v>139</v>
      </c>
      <c r="F92" s="14"/>
      <c r="G92" s="87">
        <f>G93</f>
        <v>113</v>
      </c>
      <c r="H92" s="87">
        <f>H93</f>
        <v>112.9</v>
      </c>
    </row>
    <row r="93" spans="1:8" ht="45">
      <c r="A93" s="10"/>
      <c r="B93" s="21" t="s">
        <v>144</v>
      </c>
      <c r="C93" s="16" t="s">
        <v>23</v>
      </c>
      <c r="D93" s="19" t="s">
        <v>98</v>
      </c>
      <c r="E93" s="19" t="s">
        <v>139</v>
      </c>
      <c r="F93" s="14" t="s">
        <v>105</v>
      </c>
      <c r="G93" s="88">
        <v>113</v>
      </c>
      <c r="H93" s="88">
        <v>112.9</v>
      </c>
    </row>
    <row r="94" spans="1:8" ht="15.75">
      <c r="A94" s="10" t="s">
        <v>68</v>
      </c>
      <c r="B94" s="13" t="s">
        <v>84</v>
      </c>
      <c r="C94" s="16" t="s">
        <v>23</v>
      </c>
      <c r="D94" s="14" t="s">
        <v>39</v>
      </c>
      <c r="E94" s="30"/>
      <c r="F94" s="12"/>
      <c r="G94" s="87">
        <f>G95+G98</f>
        <v>13908.8</v>
      </c>
      <c r="H94" s="87">
        <f>H95+H98</f>
        <v>13725.599999999999</v>
      </c>
    </row>
    <row r="95" spans="1:8" ht="15.75">
      <c r="A95" s="10" t="s">
        <v>69</v>
      </c>
      <c r="B95" s="13" t="s">
        <v>59</v>
      </c>
      <c r="C95" s="16" t="s">
        <v>23</v>
      </c>
      <c r="D95" s="14" t="s">
        <v>56</v>
      </c>
      <c r="E95" s="30"/>
      <c r="F95" s="12"/>
      <c r="G95" s="87">
        <f>G96</f>
        <v>7600</v>
      </c>
      <c r="H95" s="87">
        <f>H96</f>
        <v>7477</v>
      </c>
    </row>
    <row r="96" spans="1:8" ht="63.75" customHeight="1">
      <c r="A96" s="24" t="s">
        <v>70</v>
      </c>
      <c r="B96" s="18" t="s">
        <v>181</v>
      </c>
      <c r="C96" s="16" t="s">
        <v>23</v>
      </c>
      <c r="D96" s="14" t="s">
        <v>56</v>
      </c>
      <c r="E96" s="14" t="s">
        <v>126</v>
      </c>
      <c r="F96" s="14"/>
      <c r="G96" s="87">
        <f>G97</f>
        <v>7600</v>
      </c>
      <c r="H96" s="87">
        <f>H97</f>
        <v>7477</v>
      </c>
    </row>
    <row r="97" spans="1:8" ht="45">
      <c r="A97" s="12"/>
      <c r="B97" s="21" t="s">
        <v>144</v>
      </c>
      <c r="C97" s="16" t="s">
        <v>23</v>
      </c>
      <c r="D97" s="19" t="s">
        <v>56</v>
      </c>
      <c r="E97" s="19" t="s">
        <v>126</v>
      </c>
      <c r="F97" s="14" t="s">
        <v>105</v>
      </c>
      <c r="G97" s="88">
        <v>7600</v>
      </c>
      <c r="H97" s="88">
        <v>7477</v>
      </c>
    </row>
    <row r="98" spans="1:8" ht="28.5">
      <c r="A98" s="12" t="s">
        <v>162</v>
      </c>
      <c r="B98" s="65" t="s">
        <v>189</v>
      </c>
      <c r="C98" s="16" t="s">
        <v>23</v>
      </c>
      <c r="D98" s="14" t="s">
        <v>191</v>
      </c>
      <c r="E98" s="19"/>
      <c r="F98" s="14"/>
      <c r="G98" s="87">
        <f>G99</f>
        <v>6308.8</v>
      </c>
      <c r="H98" s="87">
        <f>H99</f>
        <v>6248.599999999999</v>
      </c>
    </row>
    <row r="99" spans="1:8" ht="60">
      <c r="A99" s="16" t="s">
        <v>172</v>
      </c>
      <c r="B99" s="31" t="s">
        <v>231</v>
      </c>
      <c r="C99" s="16" t="s">
        <v>23</v>
      </c>
      <c r="D99" s="26" t="s">
        <v>191</v>
      </c>
      <c r="E99" s="14" t="s">
        <v>129</v>
      </c>
      <c r="F99" s="14"/>
      <c r="G99" s="87">
        <f>G100+G101</f>
        <v>6308.8</v>
      </c>
      <c r="H99" s="87">
        <f>H100+H101</f>
        <v>6248.599999999999</v>
      </c>
    </row>
    <row r="100" spans="1:8" ht="90">
      <c r="A100" s="12"/>
      <c r="B100" s="18" t="s">
        <v>104</v>
      </c>
      <c r="C100" s="16" t="s">
        <v>23</v>
      </c>
      <c r="D100" s="28" t="s">
        <v>191</v>
      </c>
      <c r="E100" s="19" t="s">
        <v>129</v>
      </c>
      <c r="F100" s="14" t="s">
        <v>103</v>
      </c>
      <c r="G100" s="88">
        <v>6251.8</v>
      </c>
      <c r="H100" s="88">
        <v>6198.2</v>
      </c>
    </row>
    <row r="101" spans="1:8" ht="45">
      <c r="A101" s="12"/>
      <c r="B101" s="51" t="s">
        <v>144</v>
      </c>
      <c r="C101" s="16" t="s">
        <v>23</v>
      </c>
      <c r="D101" s="28" t="s">
        <v>191</v>
      </c>
      <c r="E101" s="19" t="s">
        <v>129</v>
      </c>
      <c r="F101" s="14" t="s">
        <v>105</v>
      </c>
      <c r="G101" s="88">
        <v>57</v>
      </c>
      <c r="H101" s="88">
        <v>50.4</v>
      </c>
    </row>
    <row r="102" spans="1:8" ht="15.75">
      <c r="A102" s="10" t="s">
        <v>66</v>
      </c>
      <c r="B102" s="13" t="s">
        <v>41</v>
      </c>
      <c r="C102" s="16" t="s">
        <v>23</v>
      </c>
      <c r="D102" s="14" t="s">
        <v>42</v>
      </c>
      <c r="E102" s="19"/>
      <c r="F102" s="14"/>
      <c r="G102" s="87">
        <f>G103+G106+G109</f>
        <v>13376.6</v>
      </c>
      <c r="H102" s="87">
        <f>H103+H106+H109</f>
        <v>13253.9</v>
      </c>
    </row>
    <row r="103" spans="1:8" ht="15.75">
      <c r="A103" s="10" t="s">
        <v>60</v>
      </c>
      <c r="B103" s="13" t="s">
        <v>160</v>
      </c>
      <c r="C103" s="16" t="s">
        <v>23</v>
      </c>
      <c r="D103" s="14" t="s">
        <v>159</v>
      </c>
      <c r="E103" s="19"/>
      <c r="F103" s="19"/>
      <c r="G103" s="87">
        <f>G104</f>
        <v>383.8</v>
      </c>
      <c r="H103" s="87">
        <f>H104</f>
        <v>383.7</v>
      </c>
    </row>
    <row r="104" spans="1:8" ht="60">
      <c r="A104" s="24" t="s">
        <v>61</v>
      </c>
      <c r="B104" s="18" t="s">
        <v>192</v>
      </c>
      <c r="C104" s="16" t="s">
        <v>23</v>
      </c>
      <c r="D104" s="19" t="s">
        <v>159</v>
      </c>
      <c r="E104" s="14" t="s">
        <v>184</v>
      </c>
      <c r="F104" s="19"/>
      <c r="G104" s="87">
        <f>G105</f>
        <v>383.8</v>
      </c>
      <c r="H104" s="87">
        <f>H105</f>
        <v>383.7</v>
      </c>
    </row>
    <row r="105" spans="1:8" ht="30.75" customHeight="1">
      <c r="A105" s="16"/>
      <c r="B105" s="18" t="s">
        <v>106</v>
      </c>
      <c r="C105" s="16" t="s">
        <v>23</v>
      </c>
      <c r="D105" s="19" t="s">
        <v>159</v>
      </c>
      <c r="E105" s="19" t="s">
        <v>184</v>
      </c>
      <c r="F105" s="14" t="s">
        <v>100</v>
      </c>
      <c r="G105" s="88">
        <v>383.8</v>
      </c>
      <c r="H105" s="88">
        <v>383.7</v>
      </c>
    </row>
    <row r="106" spans="1:8" s="59" customFormat="1" ht="15.75">
      <c r="A106" s="12" t="s">
        <v>174</v>
      </c>
      <c r="B106" s="29" t="s">
        <v>188</v>
      </c>
      <c r="C106" s="12" t="s">
        <v>23</v>
      </c>
      <c r="D106" s="14" t="s">
        <v>187</v>
      </c>
      <c r="E106" s="14"/>
      <c r="F106" s="14"/>
      <c r="G106" s="87">
        <f>G107</f>
        <v>1072.3</v>
      </c>
      <c r="H106" s="87">
        <f>H107</f>
        <v>1072.2</v>
      </c>
    </row>
    <row r="107" spans="1:8" ht="60">
      <c r="A107" s="24" t="s">
        <v>190</v>
      </c>
      <c r="B107" s="18" t="s">
        <v>193</v>
      </c>
      <c r="C107" s="16" t="s">
        <v>23</v>
      </c>
      <c r="D107" s="19" t="s">
        <v>187</v>
      </c>
      <c r="E107" s="14" t="s">
        <v>132</v>
      </c>
      <c r="F107" s="19"/>
      <c r="G107" s="87">
        <f>G108</f>
        <v>1072.3</v>
      </c>
      <c r="H107" s="87">
        <f>H108</f>
        <v>1072.2</v>
      </c>
    </row>
    <row r="108" spans="1:8" ht="30.75" customHeight="1">
      <c r="A108" s="16"/>
      <c r="B108" s="18" t="s">
        <v>106</v>
      </c>
      <c r="C108" s="16" t="s">
        <v>23</v>
      </c>
      <c r="D108" s="19" t="s">
        <v>187</v>
      </c>
      <c r="E108" s="19" t="s">
        <v>132</v>
      </c>
      <c r="F108" s="14" t="s">
        <v>100</v>
      </c>
      <c r="G108" s="88">
        <v>1072.3</v>
      </c>
      <c r="H108" s="88">
        <v>1072.2</v>
      </c>
    </row>
    <row r="109" spans="1:8" ht="15.75">
      <c r="A109" s="10" t="s">
        <v>185</v>
      </c>
      <c r="B109" s="29" t="s">
        <v>43</v>
      </c>
      <c r="C109" s="16" t="s">
        <v>23</v>
      </c>
      <c r="D109" s="14" t="s">
        <v>44</v>
      </c>
      <c r="E109" s="19"/>
      <c r="F109" s="14"/>
      <c r="G109" s="87">
        <f>G110+G112+G114</f>
        <v>11920.5</v>
      </c>
      <c r="H109" s="87">
        <f>H110+H112+H114</f>
        <v>11798</v>
      </c>
    </row>
    <row r="110" spans="1:8" ht="75.75" customHeight="1">
      <c r="A110" s="16" t="s">
        <v>323</v>
      </c>
      <c r="B110" s="35" t="s">
        <v>153</v>
      </c>
      <c r="C110" s="16" t="s">
        <v>23</v>
      </c>
      <c r="D110" s="19" t="s">
        <v>44</v>
      </c>
      <c r="E110" s="14" t="s">
        <v>152</v>
      </c>
      <c r="F110" s="19"/>
      <c r="G110" s="87">
        <f>G111</f>
        <v>7529</v>
      </c>
      <c r="H110" s="87">
        <f>H111</f>
        <v>7492.5</v>
      </c>
    </row>
    <row r="111" spans="1:8" ht="30">
      <c r="A111" s="16"/>
      <c r="B111" s="18" t="s">
        <v>106</v>
      </c>
      <c r="C111" s="16" t="s">
        <v>23</v>
      </c>
      <c r="D111" s="19" t="s">
        <v>44</v>
      </c>
      <c r="E111" s="19" t="s">
        <v>152</v>
      </c>
      <c r="F111" s="14" t="s">
        <v>100</v>
      </c>
      <c r="G111" s="88">
        <v>7529</v>
      </c>
      <c r="H111" s="88">
        <v>7492.5</v>
      </c>
    </row>
    <row r="112" spans="1:8" ht="75">
      <c r="A112" s="16" t="s">
        <v>324</v>
      </c>
      <c r="B112" s="18" t="s">
        <v>145</v>
      </c>
      <c r="C112" s="12" t="s">
        <v>23</v>
      </c>
      <c r="D112" s="14" t="s">
        <v>44</v>
      </c>
      <c r="E112" s="14" t="s">
        <v>151</v>
      </c>
      <c r="F112" s="19"/>
      <c r="G112" s="87">
        <f>G113</f>
        <v>4391.5</v>
      </c>
      <c r="H112" s="87">
        <f>H113</f>
        <v>4305.5</v>
      </c>
    </row>
    <row r="113" spans="1:8" ht="30">
      <c r="A113" s="16"/>
      <c r="B113" s="18" t="s">
        <v>106</v>
      </c>
      <c r="C113" s="16" t="s">
        <v>23</v>
      </c>
      <c r="D113" s="19" t="s">
        <v>44</v>
      </c>
      <c r="E113" s="19" t="s">
        <v>151</v>
      </c>
      <c r="F113" s="14" t="s">
        <v>100</v>
      </c>
      <c r="G113" s="88">
        <v>4391.5</v>
      </c>
      <c r="H113" s="88">
        <v>4305.5</v>
      </c>
    </row>
    <row r="114" spans="1:8" s="59" customFormat="1" ht="75" customHeight="1" hidden="1">
      <c r="A114" s="16" t="s">
        <v>186</v>
      </c>
      <c r="B114" s="53" t="s">
        <v>102</v>
      </c>
      <c r="C114" s="12" t="s">
        <v>23</v>
      </c>
      <c r="D114" s="14" t="s">
        <v>44</v>
      </c>
      <c r="E114" s="19" t="s">
        <v>128</v>
      </c>
      <c r="F114" s="14"/>
      <c r="G114" s="87">
        <f>G115</f>
        <v>0</v>
      </c>
      <c r="H114" s="87">
        <f>H115</f>
        <v>0</v>
      </c>
    </row>
    <row r="115" spans="1:8" ht="90" customHeight="1" hidden="1">
      <c r="A115" s="16"/>
      <c r="B115" s="18" t="s">
        <v>104</v>
      </c>
      <c r="C115" s="16" t="s">
        <v>23</v>
      </c>
      <c r="D115" s="19" t="s">
        <v>44</v>
      </c>
      <c r="E115" s="19" t="s">
        <v>128</v>
      </c>
      <c r="F115" s="14" t="s">
        <v>103</v>
      </c>
      <c r="G115" s="88">
        <v>0</v>
      </c>
      <c r="H115" s="88">
        <v>0</v>
      </c>
    </row>
    <row r="116" spans="1:8" ht="15.75">
      <c r="A116" s="10" t="s">
        <v>71</v>
      </c>
      <c r="B116" s="29" t="s">
        <v>110</v>
      </c>
      <c r="C116" s="16" t="s">
        <v>23</v>
      </c>
      <c r="D116" s="14" t="s">
        <v>112</v>
      </c>
      <c r="E116" s="28"/>
      <c r="F116" s="28"/>
      <c r="G116" s="87">
        <f>G118</f>
        <v>200</v>
      </c>
      <c r="H116" s="87">
        <f>H118</f>
        <v>199</v>
      </c>
    </row>
    <row r="117" spans="1:8" ht="15.75">
      <c r="A117" s="10" t="s">
        <v>67</v>
      </c>
      <c r="B117" s="29" t="s">
        <v>146</v>
      </c>
      <c r="C117" s="16" t="s">
        <v>23</v>
      </c>
      <c r="D117" s="14" t="s">
        <v>111</v>
      </c>
      <c r="E117" s="28"/>
      <c r="F117" s="28"/>
      <c r="G117" s="87">
        <f>G118</f>
        <v>200</v>
      </c>
      <c r="H117" s="87">
        <f>H118</f>
        <v>199</v>
      </c>
    </row>
    <row r="118" spans="1:8" ht="90">
      <c r="A118" s="16" t="s">
        <v>117</v>
      </c>
      <c r="B118" s="18" t="s">
        <v>228</v>
      </c>
      <c r="C118" s="16" t="s">
        <v>23</v>
      </c>
      <c r="D118" s="19" t="s">
        <v>111</v>
      </c>
      <c r="E118" s="14" t="s">
        <v>140</v>
      </c>
      <c r="F118" s="14"/>
      <c r="G118" s="87">
        <f>G119</f>
        <v>200</v>
      </c>
      <c r="H118" s="87">
        <f>H119</f>
        <v>199</v>
      </c>
    </row>
    <row r="119" spans="1:8" ht="45">
      <c r="A119" s="16"/>
      <c r="B119" s="21" t="s">
        <v>144</v>
      </c>
      <c r="C119" s="16" t="s">
        <v>23</v>
      </c>
      <c r="D119" s="19" t="s">
        <v>111</v>
      </c>
      <c r="E119" s="19" t="s">
        <v>140</v>
      </c>
      <c r="F119" s="14" t="s">
        <v>105</v>
      </c>
      <c r="G119" s="88">
        <v>200</v>
      </c>
      <c r="H119" s="88">
        <v>199</v>
      </c>
    </row>
    <row r="120" spans="1:8" ht="15.75">
      <c r="A120" s="10" t="s">
        <v>76</v>
      </c>
      <c r="B120" s="29" t="s">
        <v>82</v>
      </c>
      <c r="C120" s="16" t="s">
        <v>23</v>
      </c>
      <c r="D120" s="14" t="s">
        <v>83</v>
      </c>
      <c r="E120" s="19"/>
      <c r="F120" s="14"/>
      <c r="G120" s="87">
        <f aca="true" t="shared" si="1" ref="G120:H122">G121</f>
        <v>2440</v>
      </c>
      <c r="H120" s="87">
        <f t="shared" si="1"/>
        <v>2440</v>
      </c>
    </row>
    <row r="121" spans="1:8" ht="15.75">
      <c r="A121" s="10" t="s">
        <v>72</v>
      </c>
      <c r="B121" s="13" t="s">
        <v>40</v>
      </c>
      <c r="C121" s="16" t="s">
        <v>23</v>
      </c>
      <c r="D121" s="14" t="s">
        <v>81</v>
      </c>
      <c r="E121" s="36"/>
      <c r="F121" s="19"/>
      <c r="G121" s="87">
        <f t="shared" si="1"/>
        <v>2440</v>
      </c>
      <c r="H121" s="87">
        <f t="shared" si="1"/>
        <v>2440</v>
      </c>
    </row>
    <row r="122" spans="1:8" ht="75">
      <c r="A122" s="24" t="s">
        <v>73</v>
      </c>
      <c r="B122" s="18" t="s">
        <v>182</v>
      </c>
      <c r="C122" s="16" t="s">
        <v>23</v>
      </c>
      <c r="D122" s="19" t="s">
        <v>81</v>
      </c>
      <c r="E122" s="14" t="s">
        <v>133</v>
      </c>
      <c r="F122" s="14"/>
      <c r="G122" s="87">
        <f t="shared" si="1"/>
        <v>2440</v>
      </c>
      <c r="H122" s="87">
        <f t="shared" si="1"/>
        <v>2440</v>
      </c>
    </row>
    <row r="123" spans="1:8" ht="45">
      <c r="A123" s="12"/>
      <c r="B123" s="21" t="s">
        <v>144</v>
      </c>
      <c r="C123" s="16" t="s">
        <v>23</v>
      </c>
      <c r="D123" s="19" t="s">
        <v>81</v>
      </c>
      <c r="E123" s="19" t="s">
        <v>133</v>
      </c>
      <c r="F123" s="14" t="s">
        <v>105</v>
      </c>
      <c r="G123" s="88">
        <v>2440</v>
      </c>
      <c r="H123" s="88">
        <v>2440</v>
      </c>
    </row>
    <row r="124" spans="1:8" ht="42.75" hidden="1">
      <c r="A124" s="134" t="s">
        <v>310</v>
      </c>
      <c r="B124" s="135" t="s">
        <v>311</v>
      </c>
      <c r="C124" s="16" t="s">
        <v>312</v>
      </c>
      <c r="D124" s="28"/>
      <c r="E124" s="28"/>
      <c r="F124" s="28"/>
      <c r="G124" s="87">
        <f aca="true" t="shared" si="2" ref="G124:H127">G125</f>
        <v>0</v>
      </c>
      <c r="H124" s="87">
        <f t="shared" si="2"/>
        <v>0</v>
      </c>
    </row>
    <row r="125" spans="1:8" ht="15.75" hidden="1">
      <c r="A125" s="136">
        <v>12</v>
      </c>
      <c r="B125" s="137" t="s">
        <v>8</v>
      </c>
      <c r="C125" s="16" t="s">
        <v>312</v>
      </c>
      <c r="D125" s="26" t="s">
        <v>10</v>
      </c>
      <c r="E125" s="28"/>
      <c r="F125" s="28"/>
      <c r="G125" s="87">
        <f t="shared" si="2"/>
        <v>0</v>
      </c>
      <c r="H125" s="87">
        <f t="shared" si="2"/>
        <v>0</v>
      </c>
    </row>
    <row r="126" spans="1:8" ht="28.5" hidden="1">
      <c r="A126" s="24" t="s">
        <v>313</v>
      </c>
      <c r="B126" s="138" t="s">
        <v>314</v>
      </c>
      <c r="C126" s="16" t="s">
        <v>312</v>
      </c>
      <c r="D126" s="26" t="s">
        <v>315</v>
      </c>
      <c r="E126" s="28"/>
      <c r="F126" s="28"/>
      <c r="G126" s="87">
        <f t="shared" si="2"/>
        <v>0</v>
      </c>
      <c r="H126" s="87">
        <f t="shared" si="2"/>
        <v>0</v>
      </c>
    </row>
    <row r="127" spans="1:8" ht="15.75" hidden="1">
      <c r="A127" s="16" t="s">
        <v>316</v>
      </c>
      <c r="B127" s="18" t="s">
        <v>317</v>
      </c>
      <c r="C127" s="16" t="s">
        <v>312</v>
      </c>
      <c r="D127" s="19" t="s">
        <v>315</v>
      </c>
      <c r="E127" s="14" t="s">
        <v>318</v>
      </c>
      <c r="F127" s="19"/>
      <c r="G127" s="87">
        <f t="shared" si="2"/>
        <v>0</v>
      </c>
      <c r="H127" s="87">
        <f t="shared" si="2"/>
        <v>0</v>
      </c>
    </row>
    <row r="128" spans="1:8" ht="90" hidden="1">
      <c r="A128" s="16"/>
      <c r="B128" s="18" t="s">
        <v>104</v>
      </c>
      <c r="C128" s="16" t="s">
        <v>312</v>
      </c>
      <c r="D128" s="19" t="s">
        <v>315</v>
      </c>
      <c r="E128" s="19" t="s">
        <v>318</v>
      </c>
      <c r="F128" s="14" t="s">
        <v>103</v>
      </c>
      <c r="G128" s="88">
        <v>0</v>
      </c>
      <c r="H128" s="88">
        <v>0</v>
      </c>
    </row>
    <row r="129" spans="1:8" s="71" customFormat="1" ht="25.5" customHeight="1">
      <c r="A129" s="66"/>
      <c r="B129" s="67" t="s">
        <v>0</v>
      </c>
      <c r="C129" s="68"/>
      <c r="D129" s="69"/>
      <c r="E129" s="70"/>
      <c r="F129" s="69"/>
      <c r="G129" s="89">
        <f>G16+G30+G124</f>
        <v>67785.79999999999</v>
      </c>
      <c r="H129" s="89">
        <f>H16+H30+H124</f>
        <v>66867.5</v>
      </c>
    </row>
    <row r="130" spans="1:8" ht="15.75">
      <c r="A130" s="37"/>
      <c r="B130" s="38"/>
      <c r="C130" s="38"/>
      <c r="D130" s="39"/>
      <c r="E130" s="40"/>
      <c r="F130" s="39"/>
      <c r="G130" s="56"/>
      <c r="H130" s="56"/>
    </row>
  </sheetData>
  <sheetProtection/>
  <mergeCells count="13">
    <mergeCell ref="E14:E15"/>
    <mergeCell ref="F14:F15"/>
    <mergeCell ref="H14:H15"/>
    <mergeCell ref="A14:A15"/>
    <mergeCell ref="B14:B15"/>
    <mergeCell ref="A9:H9"/>
    <mergeCell ref="A10:H10"/>
    <mergeCell ref="A11:H11"/>
    <mergeCell ref="A13:G13"/>
    <mergeCell ref="G14:G15"/>
    <mergeCell ref="A12:H12"/>
    <mergeCell ref="C14:C15"/>
    <mergeCell ref="D14:D15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76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SheetLayoutView="100" zoomScalePageLayoutView="0" workbookViewId="0" topLeftCell="A1">
      <selection activeCell="B6" sqref="B6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1.796875" style="41" customWidth="1"/>
    <col min="4" max="5" width="11.796875" style="50" customWidth="1"/>
    <col min="6" max="16384" width="8.8984375" style="2" customWidth="1"/>
  </cols>
  <sheetData>
    <row r="1" spans="1:5" ht="15" customHeight="1">
      <c r="A1" s="1"/>
      <c r="B1" s="1"/>
      <c r="C1" s="126" t="s">
        <v>286</v>
      </c>
      <c r="E1" s="1"/>
    </row>
    <row r="2" spans="1:5" ht="15" customHeight="1">
      <c r="A2" s="1"/>
      <c r="B2" s="1"/>
      <c r="C2" s="126" t="s">
        <v>326</v>
      </c>
      <c r="E2" s="1"/>
    </row>
    <row r="3" spans="1:5" ht="15" customHeight="1">
      <c r="A3" s="1"/>
      <c r="B3" s="1"/>
      <c r="C3" s="126" t="s">
        <v>327</v>
      </c>
      <c r="E3" s="1"/>
    </row>
    <row r="4" spans="1:5" ht="15" customHeight="1">
      <c r="A4" s="1"/>
      <c r="B4" s="1"/>
      <c r="C4" s="126" t="s">
        <v>194</v>
      </c>
      <c r="E4" s="1"/>
    </row>
    <row r="5" spans="1:5" ht="15" customHeight="1">
      <c r="A5" s="129"/>
      <c r="B5" s="130"/>
      <c r="C5" s="126" t="s">
        <v>87</v>
      </c>
      <c r="E5" s="2"/>
    </row>
    <row r="6" spans="1:5" ht="15" customHeight="1">
      <c r="A6" s="4"/>
      <c r="B6" s="6"/>
      <c r="C6" s="140" t="s">
        <v>342</v>
      </c>
      <c r="E6" s="54"/>
    </row>
    <row r="7" spans="1:5" ht="15" customHeight="1">
      <c r="A7" s="4"/>
      <c r="B7" s="6"/>
      <c r="C7" s="43"/>
      <c r="D7" s="48"/>
      <c r="E7" s="48"/>
    </row>
    <row r="8" spans="1:5" ht="15" customHeight="1">
      <c r="A8" s="4"/>
      <c r="B8" s="6"/>
      <c r="C8" s="7"/>
      <c r="D8" s="48"/>
      <c r="E8" s="48"/>
    </row>
    <row r="9" spans="1:5" s="47" customFormat="1" ht="20.25" customHeight="1">
      <c r="A9" s="153" t="s">
        <v>279</v>
      </c>
      <c r="B9" s="153"/>
      <c r="C9" s="153"/>
      <c r="D9" s="153"/>
      <c r="E9" s="143"/>
    </row>
    <row r="10" spans="1:5" s="47" customFormat="1" ht="20.25" customHeight="1">
      <c r="A10" s="153" t="s">
        <v>156</v>
      </c>
      <c r="B10" s="153"/>
      <c r="C10" s="153"/>
      <c r="D10" s="153"/>
      <c r="E10" s="143"/>
    </row>
    <row r="11" spans="1:5" s="47" customFormat="1" ht="20.25" customHeight="1">
      <c r="A11" s="153" t="s">
        <v>233</v>
      </c>
      <c r="B11" s="153"/>
      <c r="C11" s="153"/>
      <c r="D11" s="153"/>
      <c r="E11" s="143"/>
    </row>
    <row r="12" spans="1:5" s="47" customFormat="1" ht="20.25" customHeight="1">
      <c r="A12" s="142" t="s">
        <v>328</v>
      </c>
      <c r="B12" s="142"/>
      <c r="C12" s="142"/>
      <c r="D12" s="143"/>
      <c r="E12" s="143"/>
    </row>
    <row r="13" spans="1:4" s="46" customFormat="1" ht="15" customHeight="1">
      <c r="A13" s="158"/>
      <c r="B13" s="159"/>
      <c r="C13" s="159"/>
      <c r="D13" s="159"/>
    </row>
    <row r="14" spans="1:5" s="46" customFormat="1" ht="25.5">
      <c r="A14" s="9" t="s">
        <v>1</v>
      </c>
      <c r="B14" s="45" t="s">
        <v>2</v>
      </c>
      <c r="C14" s="8" t="s">
        <v>161</v>
      </c>
      <c r="D14" s="75" t="s">
        <v>283</v>
      </c>
      <c r="E14" s="75" t="s">
        <v>303</v>
      </c>
    </row>
    <row r="15" spans="1:5" ht="15.75">
      <c r="A15" s="10" t="s">
        <v>7</v>
      </c>
      <c r="B15" s="13" t="s">
        <v>8</v>
      </c>
      <c r="C15" s="14" t="s">
        <v>10</v>
      </c>
      <c r="D15" s="90">
        <f>D16+D17+D20+D18+D21</f>
        <v>16225.9</v>
      </c>
      <c r="E15" s="90">
        <f>E16+E17+E20+E18+E21+E19</f>
        <v>15770.7</v>
      </c>
    </row>
    <row r="16" spans="1:5" ht="30">
      <c r="A16" s="16" t="s">
        <v>11</v>
      </c>
      <c r="B16" s="25" t="s">
        <v>45</v>
      </c>
      <c r="C16" s="19" t="s">
        <v>12</v>
      </c>
      <c r="D16" s="92">
        <f>Ведомственная!G18</f>
        <v>1534.6</v>
      </c>
      <c r="E16" s="92">
        <f>Ведомственная!H18</f>
        <v>1532.5</v>
      </c>
    </row>
    <row r="17" spans="1:5" ht="45">
      <c r="A17" s="16" t="s">
        <v>15</v>
      </c>
      <c r="B17" s="25" t="s">
        <v>46</v>
      </c>
      <c r="C17" s="19" t="s">
        <v>16</v>
      </c>
      <c r="D17" s="92">
        <f>Ведомственная!G21</f>
        <v>3664.9</v>
      </c>
      <c r="E17" s="92">
        <f>Ведомственная!H21</f>
        <v>3400.4</v>
      </c>
    </row>
    <row r="18" spans="1:5" ht="45">
      <c r="A18" s="16" t="s">
        <v>120</v>
      </c>
      <c r="B18" s="25" t="s">
        <v>47</v>
      </c>
      <c r="C18" s="19" t="s">
        <v>25</v>
      </c>
      <c r="D18" s="92">
        <f>Ведомственная!G32</f>
        <v>10095.3</v>
      </c>
      <c r="E18" s="92">
        <f>Ведомственная!H32</f>
        <v>9934.800000000001</v>
      </c>
    </row>
    <row r="19" spans="1:5" ht="15.75" hidden="1">
      <c r="A19" s="16" t="s">
        <v>154</v>
      </c>
      <c r="B19" s="18" t="s">
        <v>314</v>
      </c>
      <c r="C19" s="19" t="s">
        <v>315</v>
      </c>
      <c r="D19" s="92">
        <v>0</v>
      </c>
      <c r="E19" s="92">
        <f>Ведомственная!H124</f>
        <v>0</v>
      </c>
    </row>
    <row r="20" spans="1:5" ht="15.75">
      <c r="A20" s="16" t="s">
        <v>154</v>
      </c>
      <c r="B20" s="18" t="s">
        <v>93</v>
      </c>
      <c r="C20" s="19" t="s">
        <v>97</v>
      </c>
      <c r="D20" s="92">
        <f>Ведомственная!G42</f>
        <v>20</v>
      </c>
      <c r="E20" s="92">
        <f>Ведомственная!H42</f>
        <v>0</v>
      </c>
    </row>
    <row r="21" spans="1:5" ht="15.75">
      <c r="A21" s="16" t="s">
        <v>155</v>
      </c>
      <c r="B21" s="25" t="s">
        <v>19</v>
      </c>
      <c r="C21" s="19" t="s">
        <v>79</v>
      </c>
      <c r="D21" s="92">
        <f>Ведомственная!G45</f>
        <v>911.1</v>
      </c>
      <c r="E21" s="92">
        <f>Ведомственная!H45</f>
        <v>903</v>
      </c>
    </row>
    <row r="22" spans="1:5" ht="15.75">
      <c r="A22" s="12" t="s">
        <v>22</v>
      </c>
      <c r="B22" s="13" t="s">
        <v>31</v>
      </c>
      <c r="C22" s="14" t="s">
        <v>32</v>
      </c>
      <c r="D22" s="91">
        <f>D23+D24</f>
        <v>1320</v>
      </c>
      <c r="E22" s="91">
        <f>E23+E24</f>
        <v>1316.6</v>
      </c>
    </row>
    <row r="23" spans="1:5" ht="30">
      <c r="A23" s="16" t="s">
        <v>24</v>
      </c>
      <c r="B23" s="25" t="s">
        <v>224</v>
      </c>
      <c r="C23" s="19" t="s">
        <v>225</v>
      </c>
      <c r="D23" s="92">
        <f>Ведомственная!G53</f>
        <v>350</v>
      </c>
      <c r="E23" s="92">
        <f>Ведомственная!H53</f>
        <v>349.9</v>
      </c>
    </row>
    <row r="24" spans="1:5" ht="28.5" customHeight="1">
      <c r="A24" s="16" t="s">
        <v>114</v>
      </c>
      <c r="B24" s="18" t="s">
        <v>49</v>
      </c>
      <c r="C24" s="19" t="s">
        <v>48</v>
      </c>
      <c r="D24" s="92">
        <f>Ведомственная!G56</f>
        <v>970</v>
      </c>
      <c r="E24" s="92">
        <f>Ведомственная!H56</f>
        <v>966.7</v>
      </c>
    </row>
    <row r="25" spans="1:5" ht="15.75" hidden="1">
      <c r="A25" s="12" t="s">
        <v>30</v>
      </c>
      <c r="B25" s="58" t="s">
        <v>166</v>
      </c>
      <c r="C25" s="14" t="s">
        <v>165</v>
      </c>
      <c r="D25" s="91">
        <f>D26+D27</f>
        <v>0</v>
      </c>
      <c r="E25" s="91">
        <f>E26+E27</f>
        <v>0</v>
      </c>
    </row>
    <row r="26" spans="1:5" ht="15.75" hidden="1">
      <c r="A26" s="16" t="s">
        <v>33</v>
      </c>
      <c r="B26" s="21" t="s">
        <v>167</v>
      </c>
      <c r="C26" s="19" t="s">
        <v>163</v>
      </c>
      <c r="D26" s="92">
        <f>Ведомственная!G66</f>
        <v>0</v>
      </c>
      <c r="E26" s="92">
        <f>Ведомственная!H66</f>
        <v>0</v>
      </c>
    </row>
    <row r="27" spans="1:5" ht="15.75" hidden="1">
      <c r="A27" s="16" t="s">
        <v>50</v>
      </c>
      <c r="B27" s="62" t="s">
        <v>169</v>
      </c>
      <c r="C27" s="19" t="s">
        <v>164</v>
      </c>
      <c r="D27" s="92">
        <f>Ведомственная!G69</f>
        <v>0</v>
      </c>
      <c r="E27" s="92">
        <f>Ведомственная!H69</f>
        <v>0</v>
      </c>
    </row>
    <row r="28" spans="1:5" ht="15.75">
      <c r="A28" s="12" t="s">
        <v>30</v>
      </c>
      <c r="B28" s="13" t="s">
        <v>55</v>
      </c>
      <c r="C28" s="14" t="s">
        <v>54</v>
      </c>
      <c r="D28" s="91">
        <f>D29</f>
        <v>13970</v>
      </c>
      <c r="E28" s="91">
        <f>E29</f>
        <v>13824.7</v>
      </c>
    </row>
    <row r="29" spans="1:5" ht="15.75">
      <c r="A29" s="16" t="s">
        <v>33</v>
      </c>
      <c r="B29" s="18" t="s">
        <v>64</v>
      </c>
      <c r="C29" s="19" t="s">
        <v>65</v>
      </c>
      <c r="D29" s="92">
        <f>Ведомственная!G73</f>
        <v>13970</v>
      </c>
      <c r="E29" s="92">
        <f>Ведомственная!H73</f>
        <v>13824.7</v>
      </c>
    </row>
    <row r="30" spans="1:5" ht="15.75">
      <c r="A30" s="12" t="s">
        <v>35</v>
      </c>
      <c r="B30" s="29" t="s">
        <v>78</v>
      </c>
      <c r="C30" s="14" t="s">
        <v>74</v>
      </c>
      <c r="D30" s="91">
        <f>D31</f>
        <v>252</v>
      </c>
      <c r="E30" s="91">
        <f>E31</f>
        <v>251.9</v>
      </c>
    </row>
    <row r="31" spans="1:5" ht="15.75">
      <c r="A31" s="16" t="s">
        <v>36</v>
      </c>
      <c r="B31" s="18" t="s">
        <v>77</v>
      </c>
      <c r="C31" s="19" t="s">
        <v>75</v>
      </c>
      <c r="D31" s="92">
        <f>Ведомственная!G82</f>
        <v>252</v>
      </c>
      <c r="E31" s="92">
        <f>Ведомственная!H82</f>
        <v>251.9</v>
      </c>
    </row>
    <row r="32" spans="1:5" ht="15.75">
      <c r="A32" s="12" t="s">
        <v>37</v>
      </c>
      <c r="B32" s="13" t="s">
        <v>62</v>
      </c>
      <c r="C32" s="14" t="s">
        <v>63</v>
      </c>
      <c r="D32" s="91">
        <f>D33</f>
        <v>6092.5</v>
      </c>
      <c r="E32" s="91">
        <f>E33</f>
        <v>6085.1</v>
      </c>
    </row>
    <row r="33" spans="1:5" ht="15.75">
      <c r="A33" s="16" t="s">
        <v>38</v>
      </c>
      <c r="B33" s="25" t="s">
        <v>99</v>
      </c>
      <c r="C33" s="19" t="s">
        <v>98</v>
      </c>
      <c r="D33" s="92">
        <f>Ведомственная!G86</f>
        <v>6092.5</v>
      </c>
      <c r="E33" s="92">
        <f>Ведомственная!H86</f>
        <v>6085.1</v>
      </c>
    </row>
    <row r="34" spans="1:5" ht="15.75">
      <c r="A34" s="12" t="s">
        <v>57</v>
      </c>
      <c r="B34" s="13" t="s">
        <v>84</v>
      </c>
      <c r="C34" s="14" t="s">
        <v>39</v>
      </c>
      <c r="D34" s="91">
        <f>D35+D36</f>
        <v>13908.8</v>
      </c>
      <c r="E34" s="91">
        <f>E35+E36</f>
        <v>13725.599999999999</v>
      </c>
    </row>
    <row r="35" spans="1:5" ht="15.75">
      <c r="A35" s="24" t="s">
        <v>58</v>
      </c>
      <c r="B35" s="25" t="s">
        <v>59</v>
      </c>
      <c r="C35" s="19" t="s">
        <v>56</v>
      </c>
      <c r="D35" s="92">
        <f>Ведомственная!G95</f>
        <v>7600</v>
      </c>
      <c r="E35" s="92">
        <f>Ведомственная!H95</f>
        <v>7477</v>
      </c>
    </row>
    <row r="36" spans="1:5" ht="15.75">
      <c r="A36" s="24" t="s">
        <v>173</v>
      </c>
      <c r="B36" s="34" t="s">
        <v>189</v>
      </c>
      <c r="C36" s="19" t="s">
        <v>191</v>
      </c>
      <c r="D36" s="92">
        <f>Ведомственная!G98</f>
        <v>6308.8</v>
      </c>
      <c r="E36" s="92">
        <f>Ведомственная!H98</f>
        <v>6248.599999999999</v>
      </c>
    </row>
    <row r="37" spans="1:5" s="52" customFormat="1" ht="15.75">
      <c r="A37" s="12" t="s">
        <v>68</v>
      </c>
      <c r="B37" s="13" t="s">
        <v>41</v>
      </c>
      <c r="C37" s="14" t="s">
        <v>42</v>
      </c>
      <c r="D37" s="91">
        <f>D38+D39+D40</f>
        <v>13376.6</v>
      </c>
      <c r="E37" s="91">
        <f>E38+E39+E40</f>
        <v>13253.9</v>
      </c>
    </row>
    <row r="38" spans="1:5" s="52" customFormat="1" ht="15.75">
      <c r="A38" s="16" t="s">
        <v>69</v>
      </c>
      <c r="B38" s="25" t="s">
        <v>160</v>
      </c>
      <c r="C38" s="19" t="s">
        <v>159</v>
      </c>
      <c r="D38" s="92">
        <f>Ведомственная!G103</f>
        <v>383.8</v>
      </c>
      <c r="E38" s="92">
        <f>Ведомственная!H103</f>
        <v>383.7</v>
      </c>
    </row>
    <row r="39" spans="1:5" s="52" customFormat="1" ht="15.75">
      <c r="A39" s="16" t="s">
        <v>162</v>
      </c>
      <c r="B39" s="18" t="s">
        <v>188</v>
      </c>
      <c r="C39" s="19" t="s">
        <v>187</v>
      </c>
      <c r="D39" s="92">
        <f>Ведомственная!G106</f>
        <v>1072.3</v>
      </c>
      <c r="E39" s="92">
        <f>Ведомственная!H106</f>
        <v>1072.2</v>
      </c>
    </row>
    <row r="40" spans="1:5" s="52" customFormat="1" ht="15.75">
      <c r="A40" s="16" t="s">
        <v>325</v>
      </c>
      <c r="B40" s="18" t="s">
        <v>43</v>
      </c>
      <c r="C40" s="19" t="s">
        <v>44</v>
      </c>
      <c r="D40" s="92">
        <f>Ведомственная!G109</f>
        <v>11920.5</v>
      </c>
      <c r="E40" s="92">
        <f>Ведомственная!H109</f>
        <v>11798</v>
      </c>
    </row>
    <row r="41" spans="1:5" ht="15.75">
      <c r="A41" s="10" t="s">
        <v>66</v>
      </c>
      <c r="B41" s="29" t="s">
        <v>110</v>
      </c>
      <c r="C41" s="14" t="s">
        <v>112</v>
      </c>
      <c r="D41" s="95">
        <f>D42</f>
        <v>200</v>
      </c>
      <c r="E41" s="95">
        <f>E42</f>
        <v>199</v>
      </c>
    </row>
    <row r="42" spans="1:5" ht="15.75">
      <c r="A42" s="24" t="s">
        <v>60</v>
      </c>
      <c r="B42" s="18" t="s">
        <v>146</v>
      </c>
      <c r="C42" s="19" t="s">
        <v>111</v>
      </c>
      <c r="D42" s="94">
        <f>Ведомственная!G117</f>
        <v>200</v>
      </c>
      <c r="E42" s="94">
        <f>Ведомственная!H117</f>
        <v>199</v>
      </c>
    </row>
    <row r="43" spans="1:5" ht="15.75">
      <c r="A43" s="10" t="s">
        <v>71</v>
      </c>
      <c r="B43" s="29" t="s">
        <v>82</v>
      </c>
      <c r="C43" s="14" t="s">
        <v>83</v>
      </c>
      <c r="D43" s="91">
        <f>D44</f>
        <v>2440</v>
      </c>
      <c r="E43" s="91">
        <f>E44</f>
        <v>2440</v>
      </c>
    </row>
    <row r="44" spans="1:5" ht="15.75">
      <c r="A44" s="16" t="s">
        <v>67</v>
      </c>
      <c r="B44" s="25" t="s">
        <v>40</v>
      </c>
      <c r="C44" s="19" t="s">
        <v>81</v>
      </c>
      <c r="D44" s="92">
        <f>Ведомственная!G121</f>
        <v>2440</v>
      </c>
      <c r="E44" s="92">
        <f>Ведомственная!H121</f>
        <v>2440</v>
      </c>
    </row>
    <row r="45" spans="1:5" s="71" customFormat="1" ht="16.5">
      <c r="A45" s="72"/>
      <c r="B45" s="67" t="s">
        <v>0</v>
      </c>
      <c r="C45" s="69"/>
      <c r="D45" s="93">
        <f>D15+D22+D28+D30+D32+D34+D37+D41+D43+D25</f>
        <v>67785.79999999999</v>
      </c>
      <c r="E45" s="93">
        <f>E15+E22+E28+E30+E32+E34+E37+E41+E43+E25</f>
        <v>66867.5</v>
      </c>
    </row>
    <row r="46" spans="1:5" ht="15.75">
      <c r="A46" s="37"/>
      <c r="B46" s="38"/>
      <c r="C46" s="39"/>
      <c r="D46" s="49"/>
      <c r="E46" s="49"/>
    </row>
  </sheetData>
  <sheetProtection/>
  <mergeCells count="5">
    <mergeCell ref="A13:D13"/>
    <mergeCell ref="A9:E9"/>
    <mergeCell ref="A10:E10"/>
    <mergeCell ref="A11:E11"/>
    <mergeCell ref="A12:E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A7" sqref="A7"/>
    </sheetView>
  </sheetViews>
  <sheetFormatPr defaultColWidth="7.09765625" defaultRowHeight="15"/>
  <cols>
    <col min="1" max="1" width="49.09765625" style="73" customWidth="1"/>
    <col min="2" max="2" width="18.296875" style="73" customWidth="1"/>
    <col min="3" max="4" width="11.796875" style="73" customWidth="1"/>
    <col min="5" max="16384" width="7.09765625" style="73" customWidth="1"/>
  </cols>
  <sheetData>
    <row r="1" spans="2:3" s="1" customFormat="1" ht="15" customHeight="1">
      <c r="B1" s="123" t="s">
        <v>287</v>
      </c>
      <c r="C1" s="127"/>
    </row>
    <row r="2" spans="2:3" s="1" customFormat="1" ht="15" customHeight="1">
      <c r="B2" s="123" t="s">
        <v>326</v>
      </c>
      <c r="C2" s="127"/>
    </row>
    <row r="3" spans="2:3" s="1" customFormat="1" ht="15" customHeight="1">
      <c r="B3" s="123" t="s">
        <v>327</v>
      </c>
      <c r="C3" s="127"/>
    </row>
    <row r="4" spans="2:3" s="1" customFormat="1" ht="15" customHeight="1">
      <c r="B4" s="123" t="s">
        <v>194</v>
      </c>
      <c r="C4" s="127"/>
    </row>
    <row r="5" spans="2:3" s="1" customFormat="1" ht="15" customHeight="1">
      <c r="B5" s="123" t="s">
        <v>87</v>
      </c>
      <c r="C5" s="126"/>
    </row>
    <row r="6" spans="2:4" s="1" customFormat="1" ht="15" customHeight="1">
      <c r="B6" s="139" t="s">
        <v>342</v>
      </c>
      <c r="C6" s="128"/>
      <c r="D6" s="54"/>
    </row>
    <row r="7" ht="15" customHeight="1">
      <c r="B7" s="74"/>
    </row>
    <row r="8" ht="15" customHeight="1"/>
    <row r="9" spans="1:4" ht="20.25" customHeight="1">
      <c r="A9" s="142" t="s">
        <v>196</v>
      </c>
      <c r="B9" s="142"/>
      <c r="C9" s="142"/>
      <c r="D9" s="143"/>
    </row>
    <row r="10" spans="1:4" ht="20.25" customHeight="1">
      <c r="A10" s="142" t="s">
        <v>156</v>
      </c>
      <c r="B10" s="142"/>
      <c r="C10" s="142"/>
      <c r="D10" s="143"/>
    </row>
    <row r="11" spans="1:4" ht="20.25" customHeight="1">
      <c r="A11" s="142" t="s">
        <v>197</v>
      </c>
      <c r="B11" s="142"/>
      <c r="C11" s="142"/>
      <c r="D11" s="143"/>
    </row>
    <row r="12" spans="1:4" ht="20.25" customHeight="1">
      <c r="A12" s="142" t="s">
        <v>198</v>
      </c>
      <c r="B12" s="142"/>
      <c r="C12" s="142"/>
      <c r="D12" s="143"/>
    </row>
    <row r="13" spans="1:4" ht="20.25">
      <c r="A13" s="142" t="s">
        <v>328</v>
      </c>
      <c r="B13" s="142"/>
      <c r="C13" s="142"/>
      <c r="D13" s="143"/>
    </row>
    <row r="14" spans="1:3" ht="15" customHeight="1">
      <c r="A14" s="144"/>
      <c r="B14" s="144"/>
      <c r="C14" s="144"/>
    </row>
    <row r="15" spans="1:4" ht="25.5" customHeight="1">
      <c r="A15" s="75" t="s">
        <v>2</v>
      </c>
      <c r="B15" s="75" t="s">
        <v>195</v>
      </c>
      <c r="C15" s="75" t="s">
        <v>283</v>
      </c>
      <c r="D15" s="75" t="s">
        <v>303</v>
      </c>
    </row>
    <row r="16" spans="1:4" s="77" customFormat="1" ht="37.5">
      <c r="A16" s="76" t="s">
        <v>199</v>
      </c>
      <c r="B16" s="78"/>
      <c r="C16" s="96">
        <f>C17</f>
        <v>3183.2999999999884</v>
      </c>
      <c r="D16" s="96">
        <f>D17</f>
        <v>2050.5</v>
      </c>
    </row>
    <row r="17" spans="1:4" ht="33">
      <c r="A17" s="82" t="s">
        <v>200</v>
      </c>
      <c r="B17" s="83" t="s">
        <v>210</v>
      </c>
      <c r="C17" s="97">
        <f>C18</f>
        <v>3183.2999999999884</v>
      </c>
      <c r="D17" s="97">
        <f>D18</f>
        <v>2050.5</v>
      </c>
    </row>
    <row r="18" spans="1:4" ht="31.5">
      <c r="A18" s="81" t="s">
        <v>201</v>
      </c>
      <c r="B18" s="84" t="s">
        <v>211</v>
      </c>
      <c r="C18" s="98">
        <f>C19+C23</f>
        <v>3183.2999999999884</v>
      </c>
      <c r="D18" s="98">
        <f>D19+D23</f>
        <v>2050.5</v>
      </c>
    </row>
    <row r="19" spans="1:4" ht="15.75">
      <c r="A19" s="79" t="s">
        <v>202</v>
      </c>
      <c r="B19" s="85" t="s">
        <v>212</v>
      </c>
      <c r="C19" s="99">
        <f aca="true" t="shared" si="0" ref="C19:D21">C20</f>
        <v>-64602.5</v>
      </c>
      <c r="D19" s="99">
        <f t="shared" si="0"/>
        <v>-64817</v>
      </c>
    </row>
    <row r="20" spans="1:4" ht="15.75">
      <c r="A20" s="79" t="s">
        <v>203</v>
      </c>
      <c r="B20" s="85" t="s">
        <v>213</v>
      </c>
      <c r="C20" s="99">
        <f t="shared" si="0"/>
        <v>-64602.5</v>
      </c>
      <c r="D20" s="99">
        <f t="shared" si="0"/>
        <v>-64817</v>
      </c>
    </row>
    <row r="21" spans="1:4" ht="15.75">
      <c r="A21" s="79" t="s">
        <v>204</v>
      </c>
      <c r="B21" s="85" t="s">
        <v>214</v>
      </c>
      <c r="C21" s="99">
        <f t="shared" si="0"/>
        <v>-64602.5</v>
      </c>
      <c r="D21" s="99">
        <f>D22</f>
        <v>-64817</v>
      </c>
    </row>
    <row r="22" spans="1:4" ht="45.75" customHeight="1">
      <c r="A22" s="79" t="s">
        <v>205</v>
      </c>
      <c r="B22" s="85" t="s">
        <v>215</v>
      </c>
      <c r="C22" s="99">
        <f>-Доходы!C54</f>
        <v>-64602.5</v>
      </c>
      <c r="D22" s="99">
        <f>-Доходы!D54</f>
        <v>-64817</v>
      </c>
    </row>
    <row r="23" spans="1:4" ht="15.75">
      <c r="A23" s="79" t="s">
        <v>206</v>
      </c>
      <c r="B23" s="85" t="s">
        <v>216</v>
      </c>
      <c r="C23" s="99">
        <f aca="true" t="shared" si="1" ref="C23:D25">C24</f>
        <v>67785.79999999999</v>
      </c>
      <c r="D23" s="99">
        <f t="shared" si="1"/>
        <v>66867.5</v>
      </c>
    </row>
    <row r="24" spans="1:4" ht="15.75">
      <c r="A24" s="79" t="s">
        <v>207</v>
      </c>
      <c r="B24" s="85" t="s">
        <v>217</v>
      </c>
      <c r="C24" s="99">
        <f t="shared" si="1"/>
        <v>67785.79999999999</v>
      </c>
      <c r="D24" s="99">
        <f t="shared" si="1"/>
        <v>66867.5</v>
      </c>
    </row>
    <row r="25" spans="1:4" ht="15.75">
      <c r="A25" s="79" t="s">
        <v>208</v>
      </c>
      <c r="B25" s="85" t="s">
        <v>218</v>
      </c>
      <c r="C25" s="99">
        <f t="shared" si="1"/>
        <v>67785.79999999999</v>
      </c>
      <c r="D25" s="99">
        <f t="shared" si="1"/>
        <v>66867.5</v>
      </c>
    </row>
    <row r="26" spans="1:4" ht="45.75" customHeight="1">
      <c r="A26" s="79" t="s">
        <v>209</v>
      </c>
      <c r="B26" s="85" t="s">
        <v>219</v>
      </c>
      <c r="C26" s="99">
        <f>'Разделы, подразделы'!D45</f>
        <v>67785.79999999999</v>
      </c>
      <c r="D26" s="99">
        <f>'Разделы, подразделы'!E45</f>
        <v>66867.5</v>
      </c>
    </row>
    <row r="30" spans="3:4" ht="12.75">
      <c r="C30" s="80"/>
      <c r="D30" s="80"/>
    </row>
  </sheetData>
  <sheetProtection/>
  <mergeCells count="6">
    <mergeCell ref="A12:D12"/>
    <mergeCell ref="A13:D13"/>
    <mergeCell ref="A14:C14"/>
    <mergeCell ref="A9:D9"/>
    <mergeCell ref="A10:D10"/>
    <mergeCell ref="A11:D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2023-03-20T12:52:19Z</cp:lastPrinted>
  <dcterms:created xsi:type="dcterms:W3CDTF">2006-02-14T14:57:27Z</dcterms:created>
  <dcterms:modified xsi:type="dcterms:W3CDTF">2023-06-26T11:32:04Z</dcterms:modified>
  <cp:category/>
  <cp:version/>
  <cp:contentType/>
  <cp:contentStatus/>
</cp:coreProperties>
</file>